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60" windowWidth="17235" windowHeight="117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R49" i="1" l="1"/>
  <c r="Q49" i="1"/>
  <c r="P49" i="1"/>
  <c r="M49" i="1"/>
  <c r="K49" i="1"/>
  <c r="H49" i="1"/>
  <c r="G49" i="1"/>
  <c r="F49" i="1"/>
  <c r="Q48" i="1"/>
  <c r="L48" i="1"/>
  <c r="L49" i="1" s="1"/>
  <c r="G48" i="1"/>
  <c r="D48" i="1"/>
  <c r="D49" i="1" s="1"/>
  <c r="N47" i="1"/>
  <c r="N48" i="1" s="1"/>
  <c r="N49" i="1" s="1"/>
  <c r="I47" i="1"/>
  <c r="I48" i="1" s="1"/>
  <c r="I49" i="1" s="1"/>
  <c r="D47" i="1"/>
  <c r="M53" i="1"/>
  <c r="H53" i="1"/>
  <c r="H28" i="1"/>
  <c r="M28" i="1"/>
  <c r="R53" i="1"/>
  <c r="Q45" i="1"/>
  <c r="N45" i="1"/>
  <c r="L45" i="1"/>
  <c r="I45" i="1"/>
  <c r="G45" i="1"/>
  <c r="D45" i="1"/>
  <c r="N43" i="1"/>
  <c r="I43" i="1"/>
  <c r="D43" i="1"/>
  <c r="N42" i="1"/>
  <c r="I42" i="1"/>
  <c r="D42" i="1"/>
  <c r="N31" i="1"/>
  <c r="I31" i="1"/>
  <c r="D31" i="1"/>
  <c r="R28" i="1"/>
  <c r="Q28" i="1"/>
  <c r="P28" i="1"/>
  <c r="O28" i="1"/>
  <c r="G28" i="1"/>
  <c r="F28" i="1"/>
  <c r="E28" i="1"/>
  <c r="D27" i="1"/>
  <c r="N26" i="1"/>
  <c r="I26" i="1"/>
  <c r="D26" i="1"/>
  <c r="N23" i="1"/>
  <c r="I23" i="1"/>
  <c r="D23" i="1"/>
  <c r="D22" i="1"/>
  <c r="N21" i="1" l="1"/>
  <c r="I21" i="1"/>
  <c r="D21" i="1"/>
  <c r="D20" i="1"/>
  <c r="D19" i="1"/>
  <c r="D18" i="1"/>
  <c r="Q36" i="1" l="1"/>
  <c r="L36" i="1"/>
  <c r="G36" i="1"/>
  <c r="F45" i="1"/>
  <c r="P45" i="1"/>
  <c r="K45" i="1"/>
  <c r="N44" i="1"/>
  <c r="I44" i="1"/>
  <c r="D44" i="1"/>
  <c r="N22" i="1"/>
  <c r="R40" i="1" l="1"/>
  <c r="Q40" i="1"/>
  <c r="P40" i="1"/>
  <c r="M40" i="1"/>
  <c r="L40" i="1"/>
  <c r="K40" i="1"/>
  <c r="N39" i="1"/>
  <c r="I39" i="1"/>
  <c r="I38" i="1"/>
  <c r="N38" i="1"/>
  <c r="I40" i="1" l="1"/>
  <c r="N40" i="1"/>
  <c r="N35" i="1"/>
  <c r="N36" i="1" s="1"/>
  <c r="I35" i="1"/>
  <c r="I36" i="1" s="1"/>
  <c r="Q33" i="1"/>
  <c r="P33" i="1"/>
  <c r="L33" i="1"/>
  <c r="K33" i="1"/>
  <c r="N32" i="1"/>
  <c r="N30" i="1"/>
  <c r="L28" i="1"/>
  <c r="K28" i="1"/>
  <c r="I32" i="1"/>
  <c r="I30" i="1"/>
  <c r="N20" i="1"/>
  <c r="N19" i="1"/>
  <c r="N24" i="1"/>
  <c r="N25" i="1"/>
  <c r="N27" i="1"/>
  <c r="N18" i="1"/>
  <c r="N28" i="1" s="1"/>
  <c r="I18" i="1"/>
  <c r="I19" i="1"/>
  <c r="I20" i="1"/>
  <c r="I22" i="1"/>
  <c r="I25" i="1"/>
  <c r="I27" i="1"/>
  <c r="Q52" i="1"/>
  <c r="Q53" i="1" s="1"/>
  <c r="L52" i="1"/>
  <c r="N51" i="1"/>
  <c r="N52" i="1" s="1"/>
  <c r="I51" i="1"/>
  <c r="I52" i="1" s="1"/>
  <c r="P16" i="1"/>
  <c r="Q16" i="1"/>
  <c r="L16" i="1"/>
  <c r="K16" i="1"/>
  <c r="N12" i="1"/>
  <c r="N15" i="1"/>
  <c r="I12" i="1"/>
  <c r="I28" i="1" l="1"/>
  <c r="L53" i="1"/>
  <c r="K53" i="1"/>
  <c r="P53" i="1"/>
  <c r="I33" i="1"/>
  <c r="N33" i="1"/>
  <c r="I16" i="1"/>
  <c r="N16" i="1"/>
  <c r="G52" i="1"/>
  <c r="D51" i="1"/>
  <c r="D52" i="1" s="1"/>
  <c r="D35" i="1"/>
  <c r="D36" i="1" s="1"/>
  <c r="F33" i="1"/>
  <c r="H40" i="1"/>
  <c r="G40" i="1"/>
  <c r="F40" i="1"/>
  <c r="D39" i="1"/>
  <c r="D38" i="1"/>
  <c r="G33" i="1"/>
  <c r="D32" i="1"/>
  <c r="D30" i="1"/>
  <c r="I53" i="1" l="1"/>
  <c r="N53" i="1"/>
  <c r="D40" i="1"/>
  <c r="D33" i="1"/>
  <c r="D25" i="1"/>
  <c r="D24" i="1"/>
  <c r="D28" i="1" s="1"/>
  <c r="D12" i="1"/>
  <c r="G16" i="1"/>
  <c r="F16" i="1"/>
  <c r="F53" i="1" s="1"/>
  <c r="G53" i="1" l="1"/>
  <c r="D16" i="1"/>
  <c r="D53" i="1" l="1"/>
</calcChain>
</file>

<file path=xl/sharedStrings.xml><?xml version="1.0" encoding="utf-8"?>
<sst xmlns="http://schemas.openxmlformats.org/spreadsheetml/2006/main" count="165" uniqueCount="100">
  <si>
    <t>ОТЧЕТ</t>
  </si>
  <si>
    <t>реализации мероприятий муниципальной программы</t>
  </si>
  <si>
    <t>"Устойчивое развитие территории Дзержинского сельского поселения "</t>
  </si>
  <si>
    <t>№ п/п</t>
  </si>
  <si>
    <t>Наименование подпрограммы/мероприятий программы (подпрограммы</t>
  </si>
  <si>
    <t>Соисполнитель / участник мероприятия</t>
  </si>
  <si>
    <t>Всего</t>
  </si>
  <si>
    <t>в т.ч.</t>
  </si>
  <si>
    <t xml:space="preserve">федеральный </t>
  </si>
  <si>
    <t>областной</t>
  </si>
  <si>
    <t>местный бюджет</t>
  </si>
  <si>
    <t>прочие источники</t>
  </si>
  <si>
    <t>Выполнено на отчетную дату нарастающим итогом</t>
  </si>
  <si>
    <t>Результат выполнения/причины невыполнения</t>
  </si>
  <si>
    <t>тыс.руб</t>
  </si>
  <si>
    <t>1.1</t>
  </si>
  <si>
    <t xml:space="preserve"> Содержание муниципальных учреждений культуры Дзержинского сельского поселения</t>
  </si>
  <si>
    <t>КДЦ "Родник"</t>
  </si>
  <si>
    <t>1.2</t>
  </si>
  <si>
    <t>Содержание муниципальных библиотек Дзержинского сельского поселения</t>
  </si>
  <si>
    <t>1.3</t>
  </si>
  <si>
    <t>1.4</t>
  </si>
  <si>
    <t>Организация и проведение культурно-массовых и спортивных мероприятий</t>
  </si>
  <si>
    <t>1.5</t>
  </si>
  <si>
    <t>Содержание муниципальных учреждений физической культуры и спорта Дзержинского сельского поселения</t>
  </si>
  <si>
    <t>1.6</t>
  </si>
  <si>
    <t>Обеспечение выплат стимулирующего характера работникам муниципальных учреждений</t>
  </si>
  <si>
    <t>Всего по подпрограмме 1:</t>
  </si>
  <si>
    <t>2</t>
  </si>
  <si>
    <t>Подпрограмма «Обеспечение устойчивого функционирования жилищно-коммунального хозяйства в Дзержинском сельском поселении Лужского муниципального района»</t>
  </si>
  <si>
    <t>Подпрограмма «Развитие культуры, физической культуры и спорта в Дзержинском сельском поселении Лужского муниципального района»</t>
  </si>
  <si>
    <t>2.1</t>
  </si>
  <si>
    <t>Мероприятия по подготовке объектов теплоснабжения к отопительному сезону на территории поселения</t>
  </si>
  <si>
    <t>Администрация Дзержинского сельского поселения</t>
  </si>
  <si>
    <t>2.2</t>
  </si>
  <si>
    <t>Мероприятия по учету и обслуживанию уличного освещения поселения</t>
  </si>
  <si>
    <t>2.3</t>
  </si>
  <si>
    <t>Прочие мероприятия по благоустройству</t>
  </si>
  <si>
    <t>2.4</t>
  </si>
  <si>
    <t>Обеспечение участия в государственной программе Ленинградской области "Борьба с борщевиком Сосновского на территории Ленинградской области"</t>
  </si>
  <si>
    <t>2.5</t>
  </si>
  <si>
    <t>Содержание мест захоронения</t>
  </si>
  <si>
    <t>2.7</t>
  </si>
  <si>
    <t>Организация вывоза бытовых стихийных свалок</t>
  </si>
  <si>
    <t>2.8</t>
  </si>
  <si>
    <t>Строительство котельных в Дзержинском сельском поселении Лужского муниципального района Ленинградской области в рамках концессионного соглашения (д.Торошковичи)</t>
  </si>
  <si>
    <t>Всего по подпрограмме 2:</t>
  </si>
  <si>
    <t>3</t>
  </si>
  <si>
    <t>Подпрограмма «Развитие автомобильных дорог в Дзержинском сельском поселении Лужского муниципального района»</t>
  </si>
  <si>
    <t>3.1</t>
  </si>
  <si>
    <t>Содержание автомобильных дорог</t>
  </si>
  <si>
    <t>3.2</t>
  </si>
  <si>
    <t>Обеспечение участия в государственной программе Ленинградской области "Развитие автомобильных дорог Ленинградской области"</t>
  </si>
  <si>
    <t>Всего по подпрограмме 3:</t>
  </si>
  <si>
    <t>4</t>
  </si>
  <si>
    <t>4.2</t>
  </si>
  <si>
    <t>Укрепление пожарной безопасности на территории поселения</t>
  </si>
  <si>
    <t>Всего по подпрограмме 4:</t>
  </si>
  <si>
    <t>Подпрограмма «Безопасность Дзержинского сельского поселения Лужского муниципального района»</t>
  </si>
  <si>
    <t>6</t>
  </si>
  <si>
    <t>Подпрограмма «Развитие части территории Дзержинского сельского поселения Лужского муниципального района»</t>
  </si>
  <si>
    <t>6.1</t>
  </si>
  <si>
    <t>6.2</t>
  </si>
  <si>
    <t>Всего по подпрограмме 6:</t>
  </si>
  <si>
    <t>7</t>
  </si>
  <si>
    <t>7.1</t>
  </si>
  <si>
    <t>Всего по подпрограмме 7:</t>
  </si>
  <si>
    <t>Итого по программе :</t>
  </si>
  <si>
    <t>мероприятие выполнено</t>
  </si>
  <si>
    <t>мероприятие выполнено, денежные средства освоены в соответствии с фактическим выполнением работ</t>
  </si>
  <si>
    <t>Исполнитель                главный бухгалтер Куликов А.Ю.</t>
  </si>
  <si>
    <t>Расходы на реализацию областного закона от 15 января 2018 года №3-оз "О содействии участию населения в осуществлении местного самоуправления в иных формах на территории административных центров муниципальных образований Лениградской области"</t>
  </si>
  <si>
    <t>Подпрограмма "Развитие муниципальной службы в администрации Дзержинского сельского поселения "</t>
  </si>
  <si>
    <t>8</t>
  </si>
  <si>
    <t>Повышение квалификации муниципальных служащих"</t>
  </si>
  <si>
    <t>Подпрограмма "О предоставлении муниципальной поддержки гражданам, нуждающимся в улучшении жилищных условий"</t>
  </si>
  <si>
    <t>Улучшение жилищных условий молодых семей и молодых специалистов</t>
  </si>
  <si>
    <t>за 2019 год</t>
  </si>
  <si>
    <t>Объем финансирования план на 2019 год</t>
  </si>
  <si>
    <t>Объем финансирования факт на 2019 год</t>
  </si>
  <si>
    <t>На поддержку муниципальных образований Ленинградской области по развитию общественной инфраструктуры муниципального значения в Ленинградской области</t>
  </si>
  <si>
    <t>Расходы на обеспечение устойчивого развития сельских территорий</t>
  </si>
  <si>
    <t>2.6</t>
  </si>
  <si>
    <t>Озеленение территории поселения</t>
  </si>
  <si>
    <t>2.9</t>
  </si>
  <si>
    <t>2.9.1</t>
  </si>
  <si>
    <t>3.3</t>
  </si>
  <si>
    <t xml:space="preserve">мероприятие выполнено  в полном объеме </t>
  </si>
  <si>
    <t>Расходы на реализацию областного закона от 28.12.2018 №147-оз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Ленинградсмкой области"</t>
  </si>
  <si>
    <t>Переселение граждан из аварийного жилищного фонда</t>
  </si>
  <si>
    <t>7.2</t>
  </si>
  <si>
    <t>7.3</t>
  </si>
  <si>
    <t>Обеспечение устойчивого сокращения непригодного для проживания жилищного фонда</t>
  </si>
  <si>
    <t>8.1</t>
  </si>
  <si>
    <t>мероприятие не  выполнено</t>
  </si>
  <si>
    <t>9</t>
  </si>
  <si>
    <t>Подпрограмма "Профилактика и борьба с наркоманией и токсикоманией"</t>
  </si>
  <si>
    <t>Мероприятия по профилактике и борьбе с наркоманией и токсикоманией</t>
  </si>
  <si>
    <t>Руководитель                                       Курчанов М.П.</t>
  </si>
  <si>
    <t>9.1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</si>
</sst>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?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2" fillId="0" borderId="0" xfId="0" applyNumberFormat="1" applyFont="1"/>
    <xf numFmtId="0" fontId="2" fillId="0" borderId="1" xfId="0" applyFont="1" applyBorder="1"/>
    <xf numFmtId="49" fontId="2" fillId="0" borderId="1" xfId="0" applyNumberFormat="1" applyFont="1" applyBorder="1" applyAlignment="1">
      <alignment horizontal="center" vertical="center"/>
    </xf>
    <xf numFmtId="0" fontId="0" fillId="0" borderId="1" xfId="0" applyBorder="1"/>
    <xf numFmtId="49" fontId="2" fillId="0" borderId="1" xfId="0" applyNumberFormat="1" applyFont="1" applyBorder="1"/>
    <xf numFmtId="0" fontId="5" fillId="0" borderId="1" xfId="0" applyFont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/>
    <xf numFmtId="49" fontId="5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/>
    <xf numFmtId="2" fontId="7" fillId="0" borderId="1" xfId="0" applyNumberFormat="1" applyFont="1" applyBorder="1"/>
    <xf numFmtId="0" fontId="6" fillId="0" borderId="1" xfId="0" applyFont="1" applyBorder="1"/>
    <xf numFmtId="2" fontId="7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wrapText="1" shrinkToFi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2" fontId="8" fillId="0" borderId="1" xfId="0" applyNumberFormat="1" applyFont="1" applyBorder="1" applyAlignment="1">
      <alignment horizontal="center" vertical="center"/>
    </xf>
    <xf numFmtId="0" fontId="9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9" fontId="11" fillId="0" borderId="5" xfId="0" applyNumberFormat="1" applyFont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10" fillId="0" borderId="5" xfId="0" applyNumberFormat="1" applyFont="1" applyBorder="1" applyAlignment="1" applyProtection="1">
      <alignment horizontal="center" vertical="center" wrapText="1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165" fontId="10" fillId="0" borderId="5" xfId="0" applyNumberFormat="1" applyFont="1" applyBorder="1" applyAlignment="1" applyProtection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67"/>
  <sheetViews>
    <sheetView tabSelected="1" topLeftCell="A52" workbookViewId="0">
      <selection activeCell="I56" sqref="I56"/>
    </sheetView>
  </sheetViews>
  <sheetFormatPr defaultRowHeight="15" x14ac:dyDescent="0.25"/>
  <cols>
    <col min="2" max="2" width="27" customWidth="1"/>
    <col min="3" max="3" width="10.85546875" customWidth="1"/>
    <col min="4" max="4" width="14.85546875" customWidth="1"/>
    <col min="5" max="5" width="9.5703125" customWidth="1"/>
    <col min="6" max="6" width="11.28515625" customWidth="1"/>
    <col min="7" max="7" width="11.7109375" customWidth="1"/>
    <col min="8" max="8" width="11.42578125" customWidth="1"/>
    <col min="9" max="9" width="12" bestFit="1" customWidth="1"/>
    <col min="10" max="10" width="9.5703125" bestFit="1" customWidth="1"/>
    <col min="11" max="11" width="11.5703125" customWidth="1"/>
    <col min="12" max="12" width="12.140625" customWidth="1"/>
    <col min="13" max="13" width="11.42578125" customWidth="1"/>
    <col min="14" max="14" width="12" bestFit="1" customWidth="1"/>
    <col min="15" max="15" width="9.5703125" bestFit="1" customWidth="1"/>
    <col min="16" max="16" width="11" customWidth="1"/>
    <col min="17" max="17" width="12.28515625" customWidth="1"/>
    <col min="18" max="18" width="11.85546875" customWidth="1"/>
    <col min="19" max="19" width="14.5703125" customWidth="1"/>
  </cols>
  <sheetData>
    <row r="1" spans="1:19" ht="15.75" x14ac:dyDescent="0.25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</row>
    <row r="2" spans="1:19" ht="15.75" x14ac:dyDescent="0.25">
      <c r="A2" s="38" t="s">
        <v>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</row>
    <row r="3" spans="1:19" ht="15.75" x14ac:dyDescent="0.25">
      <c r="A3" s="38" t="s">
        <v>2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</row>
    <row r="4" spans="1:19" ht="15.75" x14ac:dyDescent="0.25">
      <c r="A4" s="38" t="s">
        <v>77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" t="s">
        <v>14</v>
      </c>
    </row>
    <row r="5" spans="1:19" ht="78.75" customHeight="1" x14ac:dyDescent="0.25">
      <c r="A5" s="39" t="s">
        <v>3</v>
      </c>
      <c r="B5" s="40" t="s">
        <v>4</v>
      </c>
      <c r="C5" s="40" t="s">
        <v>5</v>
      </c>
      <c r="D5" s="39" t="s">
        <v>78</v>
      </c>
      <c r="E5" s="39"/>
      <c r="F5" s="39"/>
      <c r="G5" s="39"/>
      <c r="H5" s="39"/>
      <c r="I5" s="39" t="s">
        <v>79</v>
      </c>
      <c r="J5" s="39"/>
      <c r="K5" s="39"/>
      <c r="L5" s="39"/>
      <c r="M5" s="39"/>
      <c r="N5" s="47" t="s">
        <v>12</v>
      </c>
      <c r="O5" s="47"/>
      <c r="P5" s="47"/>
      <c r="Q5" s="47"/>
      <c r="R5" s="47"/>
      <c r="S5" s="41" t="s">
        <v>13</v>
      </c>
    </row>
    <row r="6" spans="1:19" ht="15.75" x14ac:dyDescent="0.25">
      <c r="A6" s="39"/>
      <c r="B6" s="40"/>
      <c r="C6" s="40"/>
      <c r="D6" s="39" t="s">
        <v>6</v>
      </c>
      <c r="E6" s="46" t="s">
        <v>7</v>
      </c>
      <c r="F6" s="46"/>
      <c r="G6" s="46"/>
      <c r="H6" s="46"/>
      <c r="I6" s="39" t="s">
        <v>6</v>
      </c>
      <c r="J6" s="46" t="s">
        <v>7</v>
      </c>
      <c r="K6" s="46"/>
      <c r="L6" s="46"/>
      <c r="M6" s="46"/>
      <c r="N6" s="39" t="s">
        <v>6</v>
      </c>
      <c r="O6" s="46" t="s">
        <v>7</v>
      </c>
      <c r="P6" s="46"/>
      <c r="Q6" s="46"/>
      <c r="R6" s="46"/>
      <c r="S6" s="41"/>
    </row>
    <row r="7" spans="1:19" ht="31.5" x14ac:dyDescent="0.25">
      <c r="A7" s="39"/>
      <c r="B7" s="40"/>
      <c r="C7" s="40"/>
      <c r="D7" s="39"/>
      <c r="E7" s="4" t="s">
        <v>8</v>
      </c>
      <c r="F7" s="5" t="s">
        <v>9</v>
      </c>
      <c r="G7" s="6" t="s">
        <v>10</v>
      </c>
      <c r="H7" s="4" t="s">
        <v>11</v>
      </c>
      <c r="I7" s="39"/>
      <c r="J7" s="6" t="s">
        <v>8</v>
      </c>
      <c r="K7" s="5" t="s">
        <v>9</v>
      </c>
      <c r="L7" s="6" t="s">
        <v>10</v>
      </c>
      <c r="M7" s="6" t="s">
        <v>11</v>
      </c>
      <c r="N7" s="39"/>
      <c r="O7" s="6" t="s">
        <v>8</v>
      </c>
      <c r="P7" s="5" t="s">
        <v>9</v>
      </c>
      <c r="Q7" s="6" t="s">
        <v>10</v>
      </c>
      <c r="R7" s="6" t="s">
        <v>11</v>
      </c>
      <c r="S7" s="41"/>
    </row>
    <row r="8" spans="1:19" x14ac:dyDescent="0.25">
      <c r="A8" s="7">
        <v>1</v>
      </c>
      <c r="B8" s="7">
        <v>2</v>
      </c>
      <c r="C8" s="7">
        <v>3</v>
      </c>
      <c r="D8" s="7">
        <v>4</v>
      </c>
      <c r="E8" s="7">
        <v>5</v>
      </c>
      <c r="F8" s="7">
        <v>6</v>
      </c>
      <c r="G8" s="7">
        <v>7</v>
      </c>
      <c r="H8" s="7">
        <v>8</v>
      </c>
      <c r="I8" s="7">
        <v>9</v>
      </c>
      <c r="J8" s="7">
        <v>10</v>
      </c>
      <c r="K8" s="7">
        <v>11</v>
      </c>
      <c r="L8" s="7">
        <v>12</v>
      </c>
      <c r="M8" s="7">
        <v>13</v>
      </c>
      <c r="N8" s="7">
        <v>14</v>
      </c>
      <c r="O8" s="7">
        <v>15</v>
      </c>
      <c r="P8" s="7">
        <v>16</v>
      </c>
      <c r="Q8" s="7">
        <v>17</v>
      </c>
      <c r="R8" s="7">
        <v>18</v>
      </c>
      <c r="S8" s="7">
        <v>19</v>
      </c>
    </row>
    <row r="9" spans="1:19" ht="18.75" x14ac:dyDescent="0.3">
      <c r="A9" s="13">
        <v>1</v>
      </c>
      <c r="B9" s="42" t="s">
        <v>30</v>
      </c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</row>
    <row r="10" spans="1:19" ht="135" x14ac:dyDescent="0.25">
      <c r="A10" s="10" t="s">
        <v>15</v>
      </c>
      <c r="B10" s="26" t="s">
        <v>16</v>
      </c>
      <c r="C10" s="5" t="s">
        <v>17</v>
      </c>
      <c r="D10" s="15">
        <v>2529.3000000000002</v>
      </c>
      <c r="E10" s="16"/>
      <c r="F10" s="16"/>
      <c r="G10" s="15">
        <v>2529.3000000000002</v>
      </c>
      <c r="H10" s="16"/>
      <c r="I10" s="15">
        <v>2529.3000000000002</v>
      </c>
      <c r="J10" s="16"/>
      <c r="K10" s="16"/>
      <c r="L10" s="15">
        <v>2529.3000000000002</v>
      </c>
      <c r="M10" s="16"/>
      <c r="N10" s="15">
        <v>2414.6999999999998</v>
      </c>
      <c r="O10" s="16"/>
      <c r="P10" s="16"/>
      <c r="Q10" s="15">
        <v>2414.6999999999998</v>
      </c>
      <c r="R10" s="16"/>
      <c r="S10" s="25" t="s">
        <v>69</v>
      </c>
    </row>
    <row r="11" spans="1:19" ht="135" x14ac:dyDescent="0.25">
      <c r="A11" s="10" t="s">
        <v>18</v>
      </c>
      <c r="B11" s="26" t="s">
        <v>19</v>
      </c>
      <c r="C11" s="5" t="s">
        <v>17</v>
      </c>
      <c r="D11" s="15">
        <v>881.6</v>
      </c>
      <c r="E11" s="16"/>
      <c r="F11" s="16"/>
      <c r="G11" s="15">
        <v>881.6</v>
      </c>
      <c r="H11" s="16"/>
      <c r="I11" s="15">
        <v>881.6</v>
      </c>
      <c r="J11" s="16"/>
      <c r="K11" s="16"/>
      <c r="L11" s="15">
        <v>881.6</v>
      </c>
      <c r="M11" s="16"/>
      <c r="N11" s="15">
        <v>802.6</v>
      </c>
      <c r="O11" s="16"/>
      <c r="P11" s="16"/>
      <c r="Q11" s="15">
        <v>802.6</v>
      </c>
      <c r="R11" s="16"/>
      <c r="S11" s="25" t="s">
        <v>69</v>
      </c>
    </row>
    <row r="12" spans="1:19" ht="206.25" x14ac:dyDescent="0.25">
      <c r="A12" s="10" t="s">
        <v>20</v>
      </c>
      <c r="B12" s="33" t="s">
        <v>80</v>
      </c>
      <c r="C12" s="5" t="s">
        <v>17</v>
      </c>
      <c r="D12" s="15">
        <f t="shared" ref="D12" si="0">H12+G12+F12+E12</f>
        <v>300</v>
      </c>
      <c r="E12" s="16"/>
      <c r="F12" s="15">
        <v>300</v>
      </c>
      <c r="G12" s="15"/>
      <c r="H12" s="16"/>
      <c r="I12" s="15">
        <f t="shared" ref="I12" si="1">J12+K12+L12+M12</f>
        <v>300</v>
      </c>
      <c r="J12" s="16"/>
      <c r="K12" s="15">
        <v>300</v>
      </c>
      <c r="L12" s="15"/>
      <c r="M12" s="16"/>
      <c r="N12" s="15">
        <f t="shared" ref="N12:N15" si="2">O12+P12+Q12+R12</f>
        <v>300</v>
      </c>
      <c r="O12" s="16"/>
      <c r="P12" s="15">
        <v>300</v>
      </c>
      <c r="Q12" s="15"/>
      <c r="R12" s="16"/>
      <c r="S12" s="25" t="s">
        <v>69</v>
      </c>
    </row>
    <row r="13" spans="1:19" ht="135" x14ac:dyDescent="0.25">
      <c r="A13" s="10" t="s">
        <v>21</v>
      </c>
      <c r="B13" s="26" t="s">
        <v>22</v>
      </c>
      <c r="C13" s="5" t="s">
        <v>17</v>
      </c>
      <c r="D13" s="15">
        <v>319.8</v>
      </c>
      <c r="E13" s="16"/>
      <c r="F13" s="16"/>
      <c r="G13" s="15">
        <v>319.8</v>
      </c>
      <c r="H13" s="16"/>
      <c r="I13" s="15">
        <v>319.8</v>
      </c>
      <c r="J13" s="16"/>
      <c r="K13" s="16"/>
      <c r="L13" s="15">
        <v>319.8</v>
      </c>
      <c r="M13" s="16"/>
      <c r="N13" s="15">
        <v>319.8</v>
      </c>
      <c r="O13" s="16"/>
      <c r="P13" s="16"/>
      <c r="Q13" s="15">
        <v>319.8</v>
      </c>
      <c r="R13" s="16"/>
      <c r="S13" s="25" t="s">
        <v>69</v>
      </c>
    </row>
    <row r="14" spans="1:19" ht="135" x14ac:dyDescent="0.25">
      <c r="A14" s="10" t="s">
        <v>23</v>
      </c>
      <c r="B14" s="26" t="s">
        <v>24</v>
      </c>
      <c r="C14" s="5" t="s">
        <v>17</v>
      </c>
      <c r="D14" s="15">
        <v>2095.4</v>
      </c>
      <c r="E14" s="16"/>
      <c r="F14" s="16"/>
      <c r="G14" s="15">
        <v>2095.4</v>
      </c>
      <c r="H14" s="16"/>
      <c r="I14" s="15">
        <v>2095.4</v>
      </c>
      <c r="J14" s="16"/>
      <c r="K14" s="16"/>
      <c r="L14" s="15">
        <v>2095.4</v>
      </c>
      <c r="M14" s="16"/>
      <c r="N14" s="15">
        <v>2035.7</v>
      </c>
      <c r="O14" s="16"/>
      <c r="P14" s="16"/>
      <c r="Q14" s="15">
        <v>2035.7</v>
      </c>
      <c r="R14" s="16"/>
      <c r="S14" s="25" t="s">
        <v>69</v>
      </c>
    </row>
    <row r="15" spans="1:19" ht="78.75" x14ac:dyDescent="0.25">
      <c r="A15" s="10" t="s">
        <v>25</v>
      </c>
      <c r="B15" s="26" t="s">
        <v>26</v>
      </c>
      <c r="C15" s="5" t="s">
        <v>17</v>
      </c>
      <c r="D15" s="15">
        <v>2548.4</v>
      </c>
      <c r="E15" s="16"/>
      <c r="F15" s="15">
        <v>1274.2</v>
      </c>
      <c r="G15" s="15">
        <v>1274.2</v>
      </c>
      <c r="H15" s="16"/>
      <c r="I15" s="15">
        <v>2548.4</v>
      </c>
      <c r="J15" s="16"/>
      <c r="K15" s="15">
        <v>1274.4000000000001</v>
      </c>
      <c r="L15" s="15">
        <v>1274.4000000000001</v>
      </c>
      <c r="M15" s="16"/>
      <c r="N15" s="15">
        <f t="shared" si="2"/>
        <v>2366.4</v>
      </c>
      <c r="O15" s="16"/>
      <c r="P15" s="15">
        <v>1092.2</v>
      </c>
      <c r="Q15" s="15">
        <v>1274.2</v>
      </c>
      <c r="R15" s="16"/>
      <c r="S15" s="18" t="s">
        <v>68</v>
      </c>
    </row>
    <row r="16" spans="1:19" ht="15.75" x14ac:dyDescent="0.25">
      <c r="A16" s="12"/>
      <c r="B16" s="19" t="s">
        <v>27</v>
      </c>
      <c r="C16" s="19"/>
      <c r="D16" s="20">
        <f>D15+D14+D13+D12+D11+D10</f>
        <v>8674.5</v>
      </c>
      <c r="E16" s="20"/>
      <c r="F16" s="20">
        <f>SUM(F10:F15)</f>
        <v>1574.2</v>
      </c>
      <c r="G16" s="20">
        <f>SUM(G10:G15)</f>
        <v>7100.3</v>
      </c>
      <c r="H16" s="20"/>
      <c r="I16" s="20">
        <f>SUM(I10:I15)</f>
        <v>8674.5</v>
      </c>
      <c r="J16" s="20"/>
      <c r="K16" s="20">
        <f>SUM(K10:K15)</f>
        <v>1574.4</v>
      </c>
      <c r="L16" s="20">
        <f>SUM(L10:L15)</f>
        <v>7100.5</v>
      </c>
      <c r="M16" s="20"/>
      <c r="N16" s="20">
        <f>SUM(N10:N15)</f>
        <v>8239.2000000000007</v>
      </c>
      <c r="O16" s="20"/>
      <c r="P16" s="20">
        <f>SUM(P10:P15)</f>
        <v>1392.2</v>
      </c>
      <c r="Q16" s="20">
        <f>SUM(Q10:Q15)</f>
        <v>6847</v>
      </c>
      <c r="R16" s="20"/>
      <c r="S16" s="21"/>
    </row>
    <row r="17" spans="1:19" ht="39.75" customHeight="1" x14ac:dyDescent="0.3">
      <c r="A17" s="17" t="s">
        <v>28</v>
      </c>
      <c r="B17" s="43" t="s">
        <v>29</v>
      </c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5"/>
    </row>
    <row r="18" spans="1:19" ht="135" x14ac:dyDescent="0.25">
      <c r="A18" s="10" t="s">
        <v>31</v>
      </c>
      <c r="B18" s="18" t="s">
        <v>32</v>
      </c>
      <c r="C18" s="5" t="s">
        <v>33</v>
      </c>
      <c r="D18" s="15">
        <f t="shared" ref="D18:D27" si="3">E18+F18+G18+H18</f>
        <v>22361.7</v>
      </c>
      <c r="E18" s="15"/>
      <c r="F18" s="15">
        <v>21183.7</v>
      </c>
      <c r="G18" s="15">
        <v>1178</v>
      </c>
      <c r="H18" s="15"/>
      <c r="I18" s="15">
        <f>J18+K18+L18+M18</f>
        <v>22361.7</v>
      </c>
      <c r="J18" s="15"/>
      <c r="K18" s="15">
        <v>21183.7</v>
      </c>
      <c r="L18" s="15">
        <v>1178</v>
      </c>
      <c r="M18" s="15"/>
      <c r="N18" s="15">
        <f>O18+P18+Q18+R18</f>
        <v>22307.600000000002</v>
      </c>
      <c r="O18" s="15"/>
      <c r="P18" s="15">
        <v>21183.7</v>
      </c>
      <c r="Q18" s="15">
        <v>1123.9000000000001</v>
      </c>
      <c r="R18" s="15"/>
      <c r="S18" s="25" t="s">
        <v>69</v>
      </c>
    </row>
    <row r="19" spans="1:19" ht="135" x14ac:dyDescent="0.25">
      <c r="A19" s="10" t="s">
        <v>34</v>
      </c>
      <c r="B19" s="5" t="s">
        <v>35</v>
      </c>
      <c r="C19" s="5" t="s">
        <v>33</v>
      </c>
      <c r="D19" s="15">
        <f t="shared" si="3"/>
        <v>1050.3</v>
      </c>
      <c r="E19" s="15"/>
      <c r="F19" s="15"/>
      <c r="G19" s="15">
        <v>1050.3</v>
      </c>
      <c r="H19" s="15"/>
      <c r="I19" s="15">
        <f t="shared" ref="I19:I27" si="4">J19+K19+L19+M19</f>
        <v>1050.3</v>
      </c>
      <c r="J19" s="15"/>
      <c r="K19" s="15"/>
      <c r="L19" s="15">
        <v>1050.3</v>
      </c>
      <c r="M19" s="15"/>
      <c r="N19" s="15">
        <f t="shared" ref="N19:N27" si="5">O19+P19+Q19+R19</f>
        <v>916.9</v>
      </c>
      <c r="O19" s="15"/>
      <c r="P19" s="15"/>
      <c r="Q19" s="15">
        <v>916.9</v>
      </c>
      <c r="R19" s="15"/>
      <c r="S19" s="25" t="s">
        <v>69</v>
      </c>
    </row>
    <row r="20" spans="1:19" ht="135" x14ac:dyDescent="0.25">
      <c r="A20" s="10" t="s">
        <v>36</v>
      </c>
      <c r="B20" s="5" t="s">
        <v>37</v>
      </c>
      <c r="C20" s="5" t="s">
        <v>33</v>
      </c>
      <c r="D20" s="15">
        <f t="shared" si="3"/>
        <v>1813.9</v>
      </c>
      <c r="E20" s="15"/>
      <c r="F20" s="15"/>
      <c r="G20" s="15">
        <v>1813.9</v>
      </c>
      <c r="H20" s="15"/>
      <c r="I20" s="15">
        <f t="shared" si="4"/>
        <v>1813.9</v>
      </c>
      <c r="J20" s="15"/>
      <c r="K20" s="15"/>
      <c r="L20" s="15">
        <v>1813.9</v>
      </c>
      <c r="M20" s="15"/>
      <c r="N20" s="15">
        <f t="shared" si="5"/>
        <v>1813.9</v>
      </c>
      <c r="O20" s="15"/>
      <c r="P20" s="15"/>
      <c r="Q20" s="15">
        <v>1813.9</v>
      </c>
      <c r="R20" s="15"/>
      <c r="S20" s="25" t="s">
        <v>69</v>
      </c>
    </row>
    <row r="21" spans="1:19" ht="157.5" x14ac:dyDescent="0.25">
      <c r="A21" s="10" t="s">
        <v>38</v>
      </c>
      <c r="B21" s="35" t="s">
        <v>80</v>
      </c>
      <c r="C21" s="32" t="s">
        <v>33</v>
      </c>
      <c r="D21" s="15">
        <f t="shared" si="3"/>
        <v>900</v>
      </c>
      <c r="E21" s="15"/>
      <c r="F21" s="15"/>
      <c r="G21" s="15">
        <v>900</v>
      </c>
      <c r="H21" s="15"/>
      <c r="I21" s="15">
        <f t="shared" si="4"/>
        <v>900</v>
      </c>
      <c r="J21" s="15"/>
      <c r="K21" s="15"/>
      <c r="L21" s="15">
        <v>900</v>
      </c>
      <c r="M21" s="15"/>
      <c r="N21" s="15">
        <f t="shared" si="5"/>
        <v>900</v>
      </c>
      <c r="O21" s="15"/>
      <c r="P21" s="15"/>
      <c r="Q21" s="15">
        <v>900</v>
      </c>
      <c r="R21" s="15"/>
      <c r="S21" s="25" t="s">
        <v>69</v>
      </c>
    </row>
    <row r="22" spans="1:19" ht="135" x14ac:dyDescent="0.25">
      <c r="A22" s="10" t="s">
        <v>40</v>
      </c>
      <c r="B22" s="26" t="s">
        <v>39</v>
      </c>
      <c r="C22" s="5" t="s">
        <v>33</v>
      </c>
      <c r="D22" s="15">
        <f t="shared" si="3"/>
        <v>563.9</v>
      </c>
      <c r="E22" s="15"/>
      <c r="F22" s="15">
        <v>377.8</v>
      </c>
      <c r="G22" s="15">
        <v>186.1</v>
      </c>
      <c r="H22" s="15"/>
      <c r="I22" s="15">
        <f t="shared" si="4"/>
        <v>563.9</v>
      </c>
      <c r="J22" s="15"/>
      <c r="K22" s="15">
        <v>377.8</v>
      </c>
      <c r="L22" s="15">
        <v>186.1</v>
      </c>
      <c r="M22" s="15"/>
      <c r="N22" s="15">
        <f t="shared" si="5"/>
        <v>563.9</v>
      </c>
      <c r="O22" s="15"/>
      <c r="P22" s="15">
        <v>377.8</v>
      </c>
      <c r="Q22" s="15">
        <v>186.1</v>
      </c>
      <c r="R22" s="15"/>
      <c r="S22" s="25" t="s">
        <v>69</v>
      </c>
    </row>
    <row r="23" spans="1:19" ht="135" x14ac:dyDescent="0.25">
      <c r="A23" s="10" t="s">
        <v>82</v>
      </c>
      <c r="B23" s="48" t="s">
        <v>81</v>
      </c>
      <c r="C23" s="34" t="s">
        <v>33</v>
      </c>
      <c r="D23" s="15">
        <f t="shared" si="3"/>
        <v>3957.5</v>
      </c>
      <c r="E23" s="15"/>
      <c r="F23" s="15">
        <v>2670.9</v>
      </c>
      <c r="G23" s="15">
        <v>1186.5999999999999</v>
      </c>
      <c r="H23" s="15">
        <v>100</v>
      </c>
      <c r="I23" s="15">
        <f t="shared" si="4"/>
        <v>3957.5</v>
      </c>
      <c r="J23" s="15"/>
      <c r="K23" s="15">
        <v>2670.9</v>
      </c>
      <c r="L23" s="15">
        <v>1186.5999999999999</v>
      </c>
      <c r="M23" s="15">
        <v>100</v>
      </c>
      <c r="N23" s="15">
        <f t="shared" si="5"/>
        <v>3956.5</v>
      </c>
      <c r="O23" s="15"/>
      <c r="P23" s="15">
        <v>2670.9</v>
      </c>
      <c r="Q23" s="15">
        <v>1186.5999999999999</v>
      </c>
      <c r="R23" s="15">
        <v>99</v>
      </c>
      <c r="S23" s="25" t="s">
        <v>69</v>
      </c>
    </row>
    <row r="24" spans="1:19" ht="110.25" x14ac:dyDescent="0.25">
      <c r="A24" s="10" t="s">
        <v>42</v>
      </c>
      <c r="B24" s="35" t="s">
        <v>83</v>
      </c>
      <c r="C24" s="5" t="s">
        <v>33</v>
      </c>
      <c r="D24" s="15">
        <f t="shared" si="3"/>
        <v>30</v>
      </c>
      <c r="E24" s="15"/>
      <c r="F24" s="15"/>
      <c r="G24" s="15">
        <v>30</v>
      </c>
      <c r="H24" s="15"/>
      <c r="I24" s="15">
        <v>30</v>
      </c>
      <c r="J24" s="15"/>
      <c r="K24" s="15"/>
      <c r="L24" s="15">
        <v>30</v>
      </c>
      <c r="M24" s="15"/>
      <c r="N24" s="15">
        <f t="shared" si="5"/>
        <v>30</v>
      </c>
      <c r="O24" s="15"/>
      <c r="P24" s="15"/>
      <c r="Q24" s="15">
        <v>30</v>
      </c>
      <c r="R24" s="15"/>
      <c r="S24" s="18" t="s">
        <v>68</v>
      </c>
    </row>
    <row r="25" spans="1:19" ht="110.25" x14ac:dyDescent="0.25">
      <c r="A25" s="10" t="s">
        <v>44</v>
      </c>
      <c r="B25" s="5" t="s">
        <v>43</v>
      </c>
      <c r="C25" s="5" t="s">
        <v>33</v>
      </c>
      <c r="D25" s="15">
        <f t="shared" si="3"/>
        <v>472</v>
      </c>
      <c r="E25" s="15"/>
      <c r="F25" s="15"/>
      <c r="G25" s="15">
        <v>472</v>
      </c>
      <c r="H25" s="15"/>
      <c r="I25" s="15">
        <f t="shared" si="4"/>
        <v>472</v>
      </c>
      <c r="J25" s="15"/>
      <c r="K25" s="15"/>
      <c r="L25" s="15">
        <v>472</v>
      </c>
      <c r="M25" s="15"/>
      <c r="N25" s="15">
        <f t="shared" si="5"/>
        <v>411.6</v>
      </c>
      <c r="O25" s="15"/>
      <c r="P25" s="15"/>
      <c r="Q25" s="15">
        <v>411.6</v>
      </c>
      <c r="R25" s="15"/>
      <c r="S25" s="18" t="s">
        <v>68</v>
      </c>
    </row>
    <row r="26" spans="1:19" ht="110.25" x14ac:dyDescent="0.25">
      <c r="A26" s="10" t="s">
        <v>84</v>
      </c>
      <c r="B26" s="35" t="s">
        <v>41</v>
      </c>
      <c r="C26" s="34" t="s">
        <v>33</v>
      </c>
      <c r="D26" s="15">
        <f t="shared" si="3"/>
        <v>39</v>
      </c>
      <c r="E26" s="15"/>
      <c r="F26" s="15"/>
      <c r="G26" s="15">
        <v>39</v>
      </c>
      <c r="H26" s="15"/>
      <c r="I26" s="15">
        <f t="shared" si="4"/>
        <v>39</v>
      </c>
      <c r="J26" s="15"/>
      <c r="K26" s="15"/>
      <c r="L26" s="15">
        <v>39</v>
      </c>
      <c r="M26" s="15"/>
      <c r="N26" s="15">
        <f t="shared" si="5"/>
        <v>39</v>
      </c>
      <c r="O26" s="15"/>
      <c r="P26" s="15"/>
      <c r="Q26" s="15">
        <v>39</v>
      </c>
      <c r="R26" s="15"/>
      <c r="S26" s="34" t="s">
        <v>68</v>
      </c>
    </row>
    <row r="27" spans="1:19" ht="135" x14ac:dyDescent="0.25">
      <c r="A27" s="10" t="s">
        <v>85</v>
      </c>
      <c r="B27" s="5" t="s">
        <v>45</v>
      </c>
      <c r="C27" s="5" t="s">
        <v>33</v>
      </c>
      <c r="D27" s="15">
        <f t="shared" si="3"/>
        <v>14085</v>
      </c>
      <c r="E27" s="15">
        <v>14025</v>
      </c>
      <c r="F27" s="15"/>
      <c r="G27" s="15">
        <v>60</v>
      </c>
      <c r="H27" s="15"/>
      <c r="I27" s="15">
        <f t="shared" si="4"/>
        <v>14085</v>
      </c>
      <c r="J27" s="15">
        <v>14025</v>
      </c>
      <c r="K27" s="15"/>
      <c r="L27" s="15">
        <v>60</v>
      </c>
      <c r="M27" s="15"/>
      <c r="N27" s="15">
        <f t="shared" si="5"/>
        <v>14085</v>
      </c>
      <c r="O27" s="15">
        <v>14025</v>
      </c>
      <c r="P27" s="15"/>
      <c r="Q27" s="15">
        <v>60</v>
      </c>
      <c r="R27" s="15"/>
      <c r="S27" s="25" t="s">
        <v>69</v>
      </c>
    </row>
    <row r="28" spans="1:19" ht="15.75" x14ac:dyDescent="0.25">
      <c r="A28" s="12"/>
      <c r="B28" s="19" t="s">
        <v>46</v>
      </c>
      <c r="C28" s="19"/>
      <c r="D28" s="22">
        <f>SUM(D18:D27)</f>
        <v>45273.3</v>
      </c>
      <c r="E28" s="22">
        <f>E27</f>
        <v>14025</v>
      </c>
      <c r="F28" s="22">
        <f>SUM(F18:F27)</f>
        <v>24232.400000000001</v>
      </c>
      <c r="G28" s="22">
        <f>SUM(G18:G27)</f>
        <v>6915.9000000000015</v>
      </c>
      <c r="H28" s="22">
        <f>SUM(H18:H27)</f>
        <v>100</v>
      </c>
      <c r="I28" s="22">
        <f>SUM(I18:I27)</f>
        <v>45273.3</v>
      </c>
      <c r="J28" s="22"/>
      <c r="K28" s="22">
        <f>SUM(K18:K27)</f>
        <v>24232.400000000001</v>
      </c>
      <c r="L28" s="22">
        <f>SUM(L18:L27)</f>
        <v>6915.9000000000015</v>
      </c>
      <c r="M28" s="22">
        <f>SUM(M18:M27)</f>
        <v>100</v>
      </c>
      <c r="N28" s="22">
        <f>SUM(N18:N27)</f>
        <v>45024.400000000009</v>
      </c>
      <c r="O28" s="22">
        <f>SUM(O18:O27)</f>
        <v>14025</v>
      </c>
      <c r="P28" s="22">
        <f>SUM(P18:P27)</f>
        <v>24232.400000000001</v>
      </c>
      <c r="Q28" s="22">
        <f>SUM(Q18:Q27)</f>
        <v>6668.0000000000018</v>
      </c>
      <c r="R28" s="22">
        <f>SUM(R18:R27)</f>
        <v>99</v>
      </c>
      <c r="S28" s="21"/>
    </row>
    <row r="29" spans="1:19" ht="18.75" x14ac:dyDescent="0.3">
      <c r="A29" s="23" t="s">
        <v>47</v>
      </c>
      <c r="B29" s="37" t="s">
        <v>48</v>
      </c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</row>
    <row r="30" spans="1:19" ht="110.25" x14ac:dyDescent="0.25">
      <c r="A30" s="10" t="s">
        <v>49</v>
      </c>
      <c r="B30" s="5" t="s">
        <v>50</v>
      </c>
      <c r="C30" s="5" t="s">
        <v>33</v>
      </c>
      <c r="D30" s="15">
        <f>E30+F30+G30+H30</f>
        <v>1109.3</v>
      </c>
      <c r="E30" s="15"/>
      <c r="F30" s="15"/>
      <c r="G30" s="15">
        <v>1109.3</v>
      </c>
      <c r="H30" s="15"/>
      <c r="I30" s="15">
        <f>J30+K30+L30+M30</f>
        <v>1109.3</v>
      </c>
      <c r="J30" s="15"/>
      <c r="K30" s="15"/>
      <c r="L30" s="15">
        <v>1109.3</v>
      </c>
      <c r="M30" s="15"/>
      <c r="N30" s="15">
        <f>O30+P30+Q30+R30</f>
        <v>1089</v>
      </c>
      <c r="O30" s="15"/>
      <c r="P30" s="15"/>
      <c r="Q30" s="15">
        <v>1089</v>
      </c>
      <c r="R30" s="15"/>
      <c r="S30" s="18" t="s">
        <v>68</v>
      </c>
    </row>
    <row r="31" spans="1:19" ht="110.25" x14ac:dyDescent="0.25">
      <c r="A31" s="10" t="s">
        <v>51</v>
      </c>
      <c r="B31" s="34" t="s">
        <v>52</v>
      </c>
      <c r="C31" s="34" t="s">
        <v>33</v>
      </c>
      <c r="D31" s="15">
        <f>E31+F31+G31+H31</f>
        <v>641.70000000000005</v>
      </c>
      <c r="E31" s="15"/>
      <c r="F31" s="15">
        <v>511.7</v>
      </c>
      <c r="G31" s="15">
        <v>130</v>
      </c>
      <c r="H31" s="15"/>
      <c r="I31" s="15">
        <f>J31+K31+L31+M31</f>
        <v>641.70000000000005</v>
      </c>
      <c r="J31" s="15"/>
      <c r="K31" s="15">
        <v>511.7</v>
      </c>
      <c r="L31" s="15">
        <v>130</v>
      </c>
      <c r="M31" s="15"/>
      <c r="N31" s="15">
        <f>O31+P31+Q31+R31</f>
        <v>641.70000000000005</v>
      </c>
      <c r="O31" s="15"/>
      <c r="P31" s="15">
        <v>511.7</v>
      </c>
      <c r="Q31" s="15">
        <v>130</v>
      </c>
      <c r="R31" s="15"/>
      <c r="S31" s="34" t="s">
        <v>68</v>
      </c>
    </row>
    <row r="32" spans="1:19" ht="157.5" x14ac:dyDescent="0.25">
      <c r="A32" s="10" t="s">
        <v>86</v>
      </c>
      <c r="B32" s="48" t="s">
        <v>80</v>
      </c>
      <c r="C32" s="5" t="s">
        <v>33</v>
      </c>
      <c r="D32" s="15">
        <f>E32+F32+G32+H32</f>
        <v>800</v>
      </c>
      <c r="E32" s="15"/>
      <c r="F32" s="15">
        <v>800</v>
      </c>
      <c r="G32" s="15"/>
      <c r="H32" s="15"/>
      <c r="I32" s="15">
        <f>J32+K32+L32+M32</f>
        <v>800</v>
      </c>
      <c r="J32" s="15"/>
      <c r="K32" s="15">
        <v>800</v>
      </c>
      <c r="L32" s="15"/>
      <c r="M32" s="15"/>
      <c r="N32" s="15">
        <f>O32+P32+Q32+R32</f>
        <v>800</v>
      </c>
      <c r="O32" s="15"/>
      <c r="P32" s="15">
        <v>800</v>
      </c>
      <c r="Q32" s="15"/>
      <c r="R32" s="15"/>
      <c r="S32" s="18" t="s">
        <v>68</v>
      </c>
    </row>
    <row r="33" spans="1:19" ht="15.75" x14ac:dyDescent="0.25">
      <c r="A33" s="12"/>
      <c r="B33" s="19" t="s">
        <v>53</v>
      </c>
      <c r="C33" s="9"/>
      <c r="D33" s="22">
        <f>SUM(D30:D32)</f>
        <v>2551</v>
      </c>
      <c r="E33" s="15"/>
      <c r="F33" s="22">
        <f>SUM(F30:F32)</f>
        <v>1311.7</v>
      </c>
      <c r="G33" s="22">
        <f>SUM(G30:G32)</f>
        <v>1239.3</v>
      </c>
      <c r="H33" s="15"/>
      <c r="I33" s="22">
        <f>SUM(I30:I32)</f>
        <v>2551</v>
      </c>
      <c r="J33" s="22"/>
      <c r="K33" s="22">
        <f>SUM(K30:K32)</f>
        <v>1311.7</v>
      </c>
      <c r="L33" s="22">
        <f>SUM(L30:L32)</f>
        <v>1239.3</v>
      </c>
      <c r="M33" s="22"/>
      <c r="N33" s="22">
        <f>SUM(N30:N32)</f>
        <v>2530.6999999999998</v>
      </c>
      <c r="O33" s="22"/>
      <c r="P33" s="22">
        <f>SUM(P30:P32)</f>
        <v>1311.7</v>
      </c>
      <c r="Q33" s="22">
        <f>SUM(Q30:Q32)</f>
        <v>1219</v>
      </c>
      <c r="R33" s="15"/>
      <c r="S33" s="11"/>
    </row>
    <row r="34" spans="1:19" ht="18.75" x14ac:dyDescent="0.3">
      <c r="A34" s="23" t="s">
        <v>54</v>
      </c>
      <c r="B34" s="37" t="s">
        <v>58</v>
      </c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</row>
    <row r="35" spans="1:19" ht="110.25" x14ac:dyDescent="0.25">
      <c r="A35" s="10" t="s">
        <v>55</v>
      </c>
      <c r="B35" s="5" t="s">
        <v>56</v>
      </c>
      <c r="C35" s="5" t="s">
        <v>33</v>
      </c>
      <c r="D35" s="15">
        <f>E35+F35+G35+H35</f>
        <v>79.900000000000006</v>
      </c>
      <c r="E35" s="15"/>
      <c r="F35" s="15"/>
      <c r="G35" s="15">
        <v>79.900000000000006</v>
      </c>
      <c r="H35" s="15"/>
      <c r="I35" s="15">
        <f>J35+K35+L35+M35</f>
        <v>79.900000000000006</v>
      </c>
      <c r="J35" s="15"/>
      <c r="K35" s="15"/>
      <c r="L35" s="15">
        <v>79.900000000000006</v>
      </c>
      <c r="M35" s="15"/>
      <c r="N35" s="15">
        <f>O35+P35+Q35+R35</f>
        <v>79.900000000000006</v>
      </c>
      <c r="O35" s="15"/>
      <c r="P35" s="15"/>
      <c r="Q35" s="15">
        <v>79.900000000000006</v>
      </c>
      <c r="R35" s="15"/>
      <c r="S35" s="18" t="s">
        <v>87</v>
      </c>
    </row>
    <row r="36" spans="1:19" ht="15.75" x14ac:dyDescent="0.25">
      <c r="A36" s="12"/>
      <c r="B36" s="19" t="s">
        <v>57</v>
      </c>
      <c r="C36" s="9"/>
      <c r="D36" s="22">
        <f>D35</f>
        <v>79.900000000000006</v>
      </c>
      <c r="E36" s="15"/>
      <c r="F36" s="15"/>
      <c r="G36" s="22">
        <f>SUM(G35:G35)</f>
        <v>79.900000000000006</v>
      </c>
      <c r="H36" s="15"/>
      <c r="I36" s="22">
        <f>SUM(I35:I35)</f>
        <v>79.900000000000006</v>
      </c>
      <c r="J36" s="15"/>
      <c r="K36" s="15"/>
      <c r="L36" s="22">
        <f>SUM(L35:L35)</f>
        <v>79.900000000000006</v>
      </c>
      <c r="M36" s="15"/>
      <c r="N36" s="22">
        <f>SUM(N35:N35)</f>
        <v>79.900000000000006</v>
      </c>
      <c r="O36" s="22"/>
      <c r="P36" s="22"/>
      <c r="Q36" s="22">
        <f>SUM(Q35:Q35)</f>
        <v>79.900000000000006</v>
      </c>
      <c r="R36" s="15"/>
      <c r="S36" s="11"/>
    </row>
    <row r="37" spans="1:19" ht="18.75" customHeight="1" x14ac:dyDescent="0.3">
      <c r="A37" s="23" t="s">
        <v>59</v>
      </c>
      <c r="B37" s="37" t="s">
        <v>60</v>
      </c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</row>
    <row r="38" spans="1:19" ht="189" x14ac:dyDescent="0.25">
      <c r="A38" s="10" t="s">
        <v>61</v>
      </c>
      <c r="B38" s="31" t="s">
        <v>71</v>
      </c>
      <c r="C38" s="24" t="s">
        <v>33</v>
      </c>
      <c r="D38" s="15">
        <f>E38+F38+G38+H38</f>
        <v>1109.8</v>
      </c>
      <c r="E38" s="15"/>
      <c r="F38" s="15">
        <v>1028.8</v>
      </c>
      <c r="G38" s="15">
        <v>56</v>
      </c>
      <c r="H38" s="15">
        <v>25</v>
      </c>
      <c r="I38" s="15">
        <f>J38+K38+L38+M38</f>
        <v>1109.8</v>
      </c>
      <c r="J38" s="15"/>
      <c r="K38" s="15">
        <v>1028.8</v>
      </c>
      <c r="L38" s="15">
        <v>56</v>
      </c>
      <c r="M38" s="15">
        <v>25</v>
      </c>
      <c r="N38" s="15">
        <f>O38+P38+Q38+R38</f>
        <v>1109.8</v>
      </c>
      <c r="O38" s="15"/>
      <c r="P38" s="15">
        <v>1028.8</v>
      </c>
      <c r="Q38" s="15">
        <v>56</v>
      </c>
      <c r="R38" s="15">
        <v>25</v>
      </c>
      <c r="S38" s="24" t="s">
        <v>68</v>
      </c>
    </row>
    <row r="39" spans="1:19" ht="236.25" x14ac:dyDescent="0.25">
      <c r="A39" s="10" t="s">
        <v>62</v>
      </c>
      <c r="B39" s="49" t="s">
        <v>88</v>
      </c>
      <c r="C39" s="24" t="s">
        <v>33</v>
      </c>
      <c r="D39" s="15">
        <f>E39+F39+G39+H39</f>
        <v>706.6</v>
      </c>
      <c r="E39" s="15"/>
      <c r="F39" s="15">
        <v>616.6</v>
      </c>
      <c r="G39" s="15">
        <v>60</v>
      </c>
      <c r="H39" s="15">
        <v>30</v>
      </c>
      <c r="I39" s="15">
        <f>J39+K39+L39+M39</f>
        <v>706.6</v>
      </c>
      <c r="J39" s="15"/>
      <c r="K39" s="15">
        <v>616.6</v>
      </c>
      <c r="L39" s="15">
        <v>60</v>
      </c>
      <c r="M39" s="15">
        <v>30</v>
      </c>
      <c r="N39" s="15">
        <f>O39+P39+Q39+R39</f>
        <v>706.6</v>
      </c>
      <c r="O39" s="15"/>
      <c r="P39" s="15">
        <v>616.6</v>
      </c>
      <c r="Q39" s="15">
        <v>60</v>
      </c>
      <c r="R39" s="15">
        <v>30</v>
      </c>
      <c r="S39" s="24" t="s">
        <v>68</v>
      </c>
    </row>
    <row r="40" spans="1:19" ht="15.75" x14ac:dyDescent="0.25">
      <c r="A40" s="12"/>
      <c r="B40" s="19" t="s">
        <v>63</v>
      </c>
      <c r="C40" s="9"/>
      <c r="D40" s="22">
        <f>SUM(D38:D39)</f>
        <v>1816.4</v>
      </c>
      <c r="E40" s="22"/>
      <c r="F40" s="22">
        <f>SUM(F38:F39)</f>
        <v>1645.4</v>
      </c>
      <c r="G40" s="22">
        <f>SUM(G38:G39)</f>
        <v>116</v>
      </c>
      <c r="H40" s="22">
        <f>SUM(H38:H39)</f>
        <v>55</v>
      </c>
      <c r="I40" s="22">
        <f>SUM(I38:I39)</f>
        <v>1816.4</v>
      </c>
      <c r="J40" s="22"/>
      <c r="K40" s="22">
        <f>SUM(K38:K39)</f>
        <v>1645.4</v>
      </c>
      <c r="L40" s="22">
        <f>SUM(L38:L39)</f>
        <v>116</v>
      </c>
      <c r="M40" s="22">
        <f>SUM(M38:M39)</f>
        <v>55</v>
      </c>
      <c r="N40" s="22">
        <f>SUM(N38:N39)</f>
        <v>1816.4</v>
      </c>
      <c r="O40" s="22"/>
      <c r="P40" s="22">
        <f>SUM(P38:P39)</f>
        <v>1645.4</v>
      </c>
      <c r="Q40" s="22">
        <f>SUM(Q38:Q39)</f>
        <v>116</v>
      </c>
      <c r="R40" s="22">
        <f>SUM(R38:R39)</f>
        <v>55</v>
      </c>
      <c r="S40" s="11"/>
    </row>
    <row r="41" spans="1:19" ht="18.75" x14ac:dyDescent="0.3">
      <c r="A41" s="23" t="s">
        <v>64</v>
      </c>
      <c r="B41" s="37" t="s">
        <v>75</v>
      </c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</row>
    <row r="42" spans="1:19" ht="110.25" x14ac:dyDescent="0.25">
      <c r="A42" s="23" t="s">
        <v>65</v>
      </c>
      <c r="B42" s="48" t="s">
        <v>89</v>
      </c>
      <c r="C42" s="34" t="s">
        <v>33</v>
      </c>
      <c r="D42" s="50">
        <f>E42+F42+G42+H42</f>
        <v>26</v>
      </c>
      <c r="E42" s="50"/>
      <c r="F42" s="50"/>
      <c r="G42" s="50">
        <v>26</v>
      </c>
      <c r="H42" s="50"/>
      <c r="I42" s="50">
        <f>J42+K42+L42+M42</f>
        <v>26</v>
      </c>
      <c r="J42" s="50"/>
      <c r="K42" s="50"/>
      <c r="L42" s="50">
        <v>26</v>
      </c>
      <c r="M42" s="50"/>
      <c r="N42" s="50">
        <f>O42+P42+Q42+R42</f>
        <v>26</v>
      </c>
      <c r="O42" s="50"/>
      <c r="P42" s="50"/>
      <c r="Q42" s="50">
        <v>26</v>
      </c>
      <c r="R42" s="50"/>
      <c r="S42" s="34" t="s">
        <v>68</v>
      </c>
    </row>
    <row r="43" spans="1:19" ht="110.25" x14ac:dyDescent="0.25">
      <c r="A43" s="10" t="s">
        <v>90</v>
      </c>
      <c r="B43" s="34" t="s">
        <v>76</v>
      </c>
      <c r="C43" s="34" t="s">
        <v>33</v>
      </c>
      <c r="D43" s="15">
        <f>E43+F43+G43+H43</f>
        <v>50</v>
      </c>
      <c r="E43" s="15"/>
      <c r="F43" s="15"/>
      <c r="G43" s="15">
        <v>50</v>
      </c>
      <c r="H43" s="15"/>
      <c r="I43" s="15">
        <f>J43+K43+L43+M43+M43</f>
        <v>50</v>
      </c>
      <c r="J43" s="15"/>
      <c r="K43" s="15"/>
      <c r="L43" s="15">
        <v>50</v>
      </c>
      <c r="M43" s="15"/>
      <c r="N43" s="15">
        <f>O43+P43+Q43+R43</f>
        <v>50</v>
      </c>
      <c r="O43" s="15"/>
      <c r="P43" s="15"/>
      <c r="Q43" s="15">
        <v>50</v>
      </c>
      <c r="R43" s="15"/>
      <c r="S43" s="34" t="s">
        <v>68</v>
      </c>
    </row>
    <row r="44" spans="1:19" ht="110.25" x14ac:dyDescent="0.25">
      <c r="A44" s="10" t="s">
        <v>91</v>
      </c>
      <c r="B44" s="48" t="s">
        <v>92</v>
      </c>
      <c r="C44" s="30" t="s">
        <v>33</v>
      </c>
      <c r="D44" s="15">
        <f>E44+F44+G44+H44</f>
        <v>14908</v>
      </c>
      <c r="E44" s="15"/>
      <c r="F44" s="15">
        <v>13547.7</v>
      </c>
      <c r="G44" s="15">
        <v>1360.3</v>
      </c>
      <c r="H44" s="15"/>
      <c r="I44" s="15">
        <f>J44+K44+L44+M44+M44</f>
        <v>14908</v>
      </c>
      <c r="J44" s="15"/>
      <c r="K44" s="15">
        <v>13547.7</v>
      </c>
      <c r="L44" s="15">
        <v>1360.3</v>
      </c>
      <c r="M44" s="15"/>
      <c r="N44" s="15">
        <f>O44+P44+Q44+R44</f>
        <v>12971.5</v>
      </c>
      <c r="O44" s="15"/>
      <c r="P44" s="15">
        <v>11658</v>
      </c>
      <c r="Q44" s="15">
        <v>1313.5</v>
      </c>
      <c r="R44" s="15"/>
      <c r="S44" s="30" t="s">
        <v>68</v>
      </c>
    </row>
    <row r="45" spans="1:19" ht="15.75" x14ac:dyDescent="0.25">
      <c r="A45" s="12"/>
      <c r="B45" s="19" t="s">
        <v>66</v>
      </c>
      <c r="C45" s="9"/>
      <c r="D45" s="22">
        <f>SUM(D42:D44)</f>
        <v>14984</v>
      </c>
      <c r="E45" s="22"/>
      <c r="F45" s="22">
        <f>SUM(F44)</f>
        <v>13547.7</v>
      </c>
      <c r="G45" s="22">
        <f>SUM(G42:G44)</f>
        <v>1436.3</v>
      </c>
      <c r="H45" s="15"/>
      <c r="I45" s="22">
        <f>SUM(I42:I44)</f>
        <v>14984</v>
      </c>
      <c r="J45" s="15"/>
      <c r="K45" s="22">
        <f>SUM(K44)</f>
        <v>13547.7</v>
      </c>
      <c r="L45" s="22">
        <f>SUM(L42:L44)</f>
        <v>1436.3</v>
      </c>
      <c r="M45" s="22"/>
      <c r="N45" s="22">
        <f>SUM(N42:N44)</f>
        <v>13047.5</v>
      </c>
      <c r="O45" s="22"/>
      <c r="P45" s="22">
        <f>SUM(P44)</f>
        <v>11658</v>
      </c>
      <c r="Q45" s="22">
        <f>SUM(Q42:Q44)</f>
        <v>1389.5</v>
      </c>
      <c r="R45" s="15"/>
      <c r="S45" s="11"/>
    </row>
    <row r="46" spans="1:19" ht="18.75" x14ac:dyDescent="0.3">
      <c r="A46" s="23" t="s">
        <v>73</v>
      </c>
      <c r="B46" s="37" t="s">
        <v>72</v>
      </c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</row>
    <row r="47" spans="1:19" ht="110.25" x14ac:dyDescent="0.25">
      <c r="A47" s="10" t="s">
        <v>93</v>
      </c>
      <c r="B47" s="34" t="s">
        <v>74</v>
      </c>
      <c r="C47" s="34" t="s">
        <v>33</v>
      </c>
      <c r="D47" s="15">
        <f>E47+F47+G47+H47</f>
        <v>10</v>
      </c>
      <c r="E47" s="15"/>
      <c r="F47" s="15"/>
      <c r="G47" s="15">
        <v>10</v>
      </c>
      <c r="H47" s="15"/>
      <c r="I47" s="15">
        <f>J47+K47+L47+M47+M47</f>
        <v>10</v>
      </c>
      <c r="J47" s="15"/>
      <c r="K47" s="15"/>
      <c r="L47" s="15">
        <v>10</v>
      </c>
      <c r="M47" s="15"/>
      <c r="N47" s="15">
        <f>O47+P47+Q47+R47</f>
        <v>10</v>
      </c>
      <c r="O47" s="15"/>
      <c r="P47" s="15"/>
      <c r="Q47" s="15">
        <v>10</v>
      </c>
      <c r="R47" s="15"/>
      <c r="S47" s="34" t="s">
        <v>94</v>
      </c>
    </row>
    <row r="48" spans="1:19" ht="15.75" x14ac:dyDescent="0.25">
      <c r="A48" s="12"/>
      <c r="B48" s="19" t="s">
        <v>66</v>
      </c>
      <c r="C48" s="9"/>
      <c r="D48" s="22">
        <f>SUM(D47)</f>
        <v>10</v>
      </c>
      <c r="E48" s="22"/>
      <c r="F48" s="22"/>
      <c r="G48" s="22">
        <f>SUM(G47)</f>
        <v>10</v>
      </c>
      <c r="H48" s="15"/>
      <c r="I48" s="22">
        <f>SUM(I47)</f>
        <v>10</v>
      </c>
      <c r="J48" s="15"/>
      <c r="K48" s="15"/>
      <c r="L48" s="22">
        <f>SUM(L47)</f>
        <v>10</v>
      </c>
      <c r="M48" s="22"/>
      <c r="N48" s="22">
        <f>SUM(N47)</f>
        <v>10</v>
      </c>
      <c r="O48" s="22"/>
      <c r="P48" s="22"/>
      <c r="Q48" s="22">
        <f>SUM(Q47)</f>
        <v>10</v>
      </c>
      <c r="R48" s="15"/>
      <c r="S48" s="11"/>
    </row>
    <row r="49" spans="1:19" ht="18.75" x14ac:dyDescent="0.3">
      <c r="A49" s="36" t="s">
        <v>67</v>
      </c>
      <c r="B49" s="36"/>
      <c r="C49" s="27"/>
      <c r="D49" s="28">
        <f>D48+D32+D29+D24+D12+D36+D41</f>
        <v>1219.9000000000001</v>
      </c>
      <c r="E49" s="28"/>
      <c r="F49" s="28">
        <f>F36+F29+F12+F24+F40</f>
        <v>1945.4</v>
      </c>
      <c r="G49" s="28">
        <f>G12+G24+G29+G32+G36+G48+G41</f>
        <v>119.9</v>
      </c>
      <c r="H49" s="28">
        <f>H36+H24</f>
        <v>0</v>
      </c>
      <c r="I49" s="28">
        <f>I12+I24+I29+I32+I36+I48+I41</f>
        <v>1219.9000000000001</v>
      </c>
      <c r="J49" s="28"/>
      <c r="K49" s="28">
        <f>K36+K29+K24+K12+K41</f>
        <v>300</v>
      </c>
      <c r="L49" s="28">
        <f>L48+L36+L32+L29+L24+L12+L41</f>
        <v>119.9</v>
      </c>
      <c r="M49" s="28">
        <f>M36+M24</f>
        <v>0</v>
      </c>
      <c r="N49" s="28">
        <f>N48+N36+N32+N29+N24+N12+N41</f>
        <v>1219.9000000000001</v>
      </c>
      <c r="O49" s="28"/>
      <c r="P49" s="28">
        <f>P36+P29+P24+P12+P41</f>
        <v>300</v>
      </c>
      <c r="Q49" s="28">
        <f>Q48+Q36+Q32+Q29+Q24+Q12+Q41</f>
        <v>119.9</v>
      </c>
      <c r="R49" s="28">
        <f>R24++R36</f>
        <v>0</v>
      </c>
      <c r="S49" s="29"/>
    </row>
    <row r="50" spans="1:19" ht="18.75" customHeight="1" x14ac:dyDescent="0.3">
      <c r="A50" s="23" t="s">
        <v>95</v>
      </c>
      <c r="B50" s="37" t="s">
        <v>96</v>
      </c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</row>
    <row r="51" spans="1:19" ht="110.25" x14ac:dyDescent="0.25">
      <c r="A51" s="10" t="s">
        <v>99</v>
      </c>
      <c r="B51" s="48" t="s">
        <v>97</v>
      </c>
      <c r="C51" s="24" t="s">
        <v>33</v>
      </c>
      <c r="D51" s="15">
        <f>E51+F51+G51+H51</f>
        <v>5</v>
      </c>
      <c r="E51" s="15"/>
      <c r="F51" s="15"/>
      <c r="G51" s="15">
        <v>5</v>
      </c>
      <c r="H51" s="15"/>
      <c r="I51" s="15">
        <f>J51+K51+L51+M51+M51</f>
        <v>5</v>
      </c>
      <c r="J51" s="15"/>
      <c r="K51" s="15"/>
      <c r="L51" s="15">
        <v>5</v>
      </c>
      <c r="M51" s="15"/>
      <c r="N51" s="15">
        <f>O51+P51+Q51+R51</f>
        <v>5</v>
      </c>
      <c r="O51" s="15"/>
      <c r="P51" s="15"/>
      <c r="Q51" s="15">
        <v>5</v>
      </c>
      <c r="R51" s="15"/>
      <c r="S51" s="24" t="s">
        <v>94</v>
      </c>
    </row>
    <row r="52" spans="1:19" ht="15.75" x14ac:dyDescent="0.25">
      <c r="A52" s="12"/>
      <c r="B52" s="19" t="s">
        <v>66</v>
      </c>
      <c r="C52" s="9"/>
      <c r="D52" s="22">
        <f>SUM(D51)</f>
        <v>5</v>
      </c>
      <c r="E52" s="22"/>
      <c r="F52" s="22"/>
      <c r="G52" s="22">
        <f>SUM(G51)</f>
        <v>5</v>
      </c>
      <c r="H52" s="15"/>
      <c r="I52" s="22">
        <f>SUM(I51)</f>
        <v>5</v>
      </c>
      <c r="J52" s="15"/>
      <c r="K52" s="15"/>
      <c r="L52" s="22">
        <f>SUM(L51)</f>
        <v>5</v>
      </c>
      <c r="M52" s="22"/>
      <c r="N52" s="22">
        <f>SUM(N51)</f>
        <v>5</v>
      </c>
      <c r="O52" s="22"/>
      <c r="P52" s="22"/>
      <c r="Q52" s="22">
        <f>SUM(Q51)</f>
        <v>5</v>
      </c>
      <c r="R52" s="15"/>
      <c r="S52" s="11"/>
    </row>
    <row r="53" spans="1:19" ht="18.75" x14ac:dyDescent="0.3">
      <c r="A53" s="36" t="s">
        <v>67</v>
      </c>
      <c r="B53" s="36"/>
      <c r="C53" s="27"/>
      <c r="D53" s="28">
        <f>D52+D36+D33+D28+D16+D40+D45</f>
        <v>73384.100000000006</v>
      </c>
      <c r="E53" s="28"/>
      <c r="F53" s="28">
        <f>F40+F33+F16+F28+F44</f>
        <v>42311.4</v>
      </c>
      <c r="G53" s="28">
        <f>G16+G28+G33+G36+G40+G52+G45</f>
        <v>16892.7</v>
      </c>
      <c r="H53" s="28">
        <f>H40+H28</f>
        <v>155</v>
      </c>
      <c r="I53" s="28">
        <f>I16+I28+I33+I36+I40+I52+I45</f>
        <v>73384.100000000006</v>
      </c>
      <c r="J53" s="28"/>
      <c r="K53" s="28">
        <f>K40+K33+K28+K16+K45</f>
        <v>42311.600000000006</v>
      </c>
      <c r="L53" s="28">
        <f>L52+L40+L36+L33+L28+L16+L45</f>
        <v>16892.900000000001</v>
      </c>
      <c r="M53" s="28">
        <f>M40+M28</f>
        <v>155</v>
      </c>
      <c r="N53" s="28">
        <f>N52+N40+N36+N33+N28+N16+N45</f>
        <v>70743.100000000006</v>
      </c>
      <c r="O53" s="28"/>
      <c r="P53" s="28">
        <f>P40+P33+P28+P16+P45</f>
        <v>40239.699999999997</v>
      </c>
      <c r="Q53" s="28">
        <f>Q52+Q40+Q36+Q33+Q28+Q16+Q45</f>
        <v>16324.400000000001</v>
      </c>
      <c r="R53" s="28">
        <f>R28++R40</f>
        <v>154</v>
      </c>
      <c r="S53" s="29"/>
    </row>
    <row r="54" spans="1:19" ht="15.75" x14ac:dyDescent="0.25">
      <c r="A54" s="8"/>
      <c r="B54" s="1"/>
      <c r="C54" s="1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</row>
    <row r="55" spans="1:19" ht="15.75" x14ac:dyDescent="0.25">
      <c r="A55" s="8" t="s">
        <v>98</v>
      </c>
      <c r="B55" s="1"/>
      <c r="C55" s="1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</row>
    <row r="56" spans="1:19" ht="15.75" x14ac:dyDescent="0.25">
      <c r="A56" s="8"/>
      <c r="B56" s="1"/>
      <c r="C56" s="1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</row>
    <row r="57" spans="1:19" ht="15.75" x14ac:dyDescent="0.25">
      <c r="A57" s="8" t="s">
        <v>70</v>
      </c>
      <c r="B57" s="1"/>
      <c r="C57" s="1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</row>
    <row r="58" spans="1:19" ht="15.75" x14ac:dyDescent="0.25">
      <c r="A58" s="8"/>
      <c r="B58" s="1"/>
      <c r="C58" s="1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</row>
    <row r="59" spans="1:19" ht="15.75" x14ac:dyDescent="0.25">
      <c r="A59" s="8"/>
      <c r="B59" s="1"/>
      <c r="C59" s="1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</row>
    <row r="60" spans="1:19" ht="15.75" x14ac:dyDescent="0.25">
      <c r="A60" s="8"/>
      <c r="B60" s="1"/>
      <c r="C60" s="1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</row>
    <row r="61" spans="1:19" ht="15.75" x14ac:dyDescent="0.25">
      <c r="A61" s="8"/>
      <c r="B61" s="1"/>
      <c r="C61" s="1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</row>
    <row r="62" spans="1:19" ht="15.75" x14ac:dyDescent="0.25">
      <c r="A62" s="8"/>
      <c r="B62" s="1"/>
      <c r="C62" s="1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</row>
    <row r="63" spans="1:19" ht="15.75" x14ac:dyDescent="0.25">
      <c r="A63" s="8"/>
      <c r="B63" s="1"/>
      <c r="C63" s="1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</row>
    <row r="64" spans="1:19" ht="15.75" x14ac:dyDescent="0.25">
      <c r="A64" s="8"/>
      <c r="B64" s="1"/>
      <c r="C64" s="1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</row>
    <row r="65" spans="1:18" ht="15.75" x14ac:dyDescent="0.25">
      <c r="A65" s="8"/>
      <c r="B65" s="1"/>
      <c r="C65" s="1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</row>
    <row r="66" spans="1:18" ht="15.75" x14ac:dyDescent="0.25">
      <c r="A66" s="8"/>
      <c r="B66" s="1"/>
      <c r="C66" s="1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</row>
    <row r="67" spans="1:18" ht="15.75" x14ac:dyDescent="0.25">
      <c r="A67" s="8"/>
      <c r="B67" s="1"/>
      <c r="C67" s="1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</row>
    <row r="68" spans="1:18" ht="15.75" x14ac:dyDescent="0.25">
      <c r="A68" s="8"/>
      <c r="B68" s="1"/>
      <c r="C68" s="1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</row>
    <row r="69" spans="1:18" ht="15.75" x14ac:dyDescent="0.25">
      <c r="A69" s="8"/>
      <c r="B69" s="1"/>
      <c r="C69" s="1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</row>
    <row r="70" spans="1:18" ht="15.75" x14ac:dyDescent="0.25">
      <c r="A70" s="8"/>
      <c r="B70" s="1"/>
      <c r="C70" s="1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</row>
    <row r="71" spans="1:18" ht="15.75" x14ac:dyDescent="0.25">
      <c r="A71" s="8"/>
      <c r="B71" s="1"/>
      <c r="C71" s="1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</row>
    <row r="72" spans="1:18" ht="15.75" x14ac:dyDescent="0.25">
      <c r="A72" s="8"/>
      <c r="B72" s="1"/>
      <c r="C72" s="1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</row>
    <row r="73" spans="1:18" ht="15.75" x14ac:dyDescent="0.25">
      <c r="A73" s="8"/>
      <c r="B73" s="1"/>
      <c r="C73" s="1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</row>
    <row r="74" spans="1:18" ht="15.75" x14ac:dyDescent="0.25">
      <c r="A74" s="8"/>
      <c r="B74" s="1"/>
      <c r="C74" s="1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</row>
    <row r="75" spans="1:18" ht="15.75" x14ac:dyDescent="0.25">
      <c r="A75" s="8"/>
      <c r="B75" s="1"/>
      <c r="C75" s="1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</row>
    <row r="76" spans="1:18" ht="15.75" x14ac:dyDescent="0.25">
      <c r="A76" s="8"/>
      <c r="B76" s="1"/>
      <c r="C76" s="1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</row>
    <row r="77" spans="1:18" ht="15.75" x14ac:dyDescent="0.25">
      <c r="A77" s="8"/>
      <c r="B77" s="1"/>
      <c r="C77" s="1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</row>
    <row r="78" spans="1:18" ht="15.75" x14ac:dyDescent="0.25">
      <c r="A78" s="8"/>
      <c r="B78" s="1"/>
      <c r="C78" s="1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</row>
    <row r="79" spans="1:18" ht="15.75" x14ac:dyDescent="0.25">
      <c r="A79" s="8"/>
      <c r="B79" s="1"/>
      <c r="C79" s="1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</row>
    <row r="80" spans="1:18" ht="15.75" x14ac:dyDescent="0.25">
      <c r="A80" s="8"/>
      <c r="B80" s="1"/>
      <c r="C80" s="1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</row>
    <row r="81" spans="1:18" ht="15.75" x14ac:dyDescent="0.25">
      <c r="A81" s="8"/>
      <c r="B81" s="1"/>
      <c r="C81" s="1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</row>
    <row r="82" spans="1:18" ht="15.75" x14ac:dyDescent="0.25">
      <c r="A82" s="8"/>
      <c r="B82" s="1"/>
      <c r="C82" s="1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</row>
    <row r="83" spans="1:18" ht="15.75" x14ac:dyDescent="0.25">
      <c r="A83" s="8"/>
      <c r="B83" s="1"/>
      <c r="C83" s="1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</row>
    <row r="84" spans="1:18" ht="15.75" x14ac:dyDescent="0.25">
      <c r="A84" s="8"/>
      <c r="B84" s="1"/>
      <c r="C84" s="1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</row>
    <row r="85" spans="1:18" ht="15.75" x14ac:dyDescent="0.25">
      <c r="A85" s="8"/>
      <c r="B85" s="1"/>
      <c r="C85" s="1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</row>
    <row r="86" spans="1:18" ht="15.75" x14ac:dyDescent="0.25">
      <c r="A86" s="8"/>
      <c r="B86" s="1"/>
      <c r="C86" s="1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</row>
    <row r="87" spans="1:18" ht="15.75" x14ac:dyDescent="0.25">
      <c r="A87" s="8"/>
      <c r="B87" s="1"/>
      <c r="C87" s="1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</row>
    <row r="88" spans="1:18" ht="15.75" x14ac:dyDescent="0.25">
      <c r="A88" s="8"/>
      <c r="B88" s="1"/>
      <c r="C88" s="1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</row>
    <row r="89" spans="1:18" ht="15.75" x14ac:dyDescent="0.25">
      <c r="A89" s="8"/>
      <c r="B89" s="1"/>
      <c r="C89" s="1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</row>
    <row r="90" spans="1:18" ht="15.75" x14ac:dyDescent="0.25">
      <c r="A90" s="8"/>
      <c r="B90" s="1"/>
      <c r="C90" s="1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</row>
    <row r="91" spans="1:18" ht="15.75" x14ac:dyDescent="0.25">
      <c r="A91" s="8"/>
      <c r="B91" s="1"/>
      <c r="C91" s="1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</row>
    <row r="92" spans="1:18" ht="15.75" x14ac:dyDescent="0.25">
      <c r="A92" s="8"/>
      <c r="B92" s="1"/>
      <c r="C92" s="1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</row>
    <row r="93" spans="1:18" ht="15.75" x14ac:dyDescent="0.25">
      <c r="A93" s="8"/>
      <c r="B93" s="1"/>
      <c r="C93" s="1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</row>
    <row r="94" spans="1:18" ht="15.75" x14ac:dyDescent="0.25">
      <c r="A94" s="8"/>
      <c r="B94" s="1"/>
      <c r="C94" s="1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</row>
    <row r="95" spans="1:18" ht="15.75" x14ac:dyDescent="0.25">
      <c r="A95" s="8"/>
      <c r="B95" s="1"/>
      <c r="C95" s="1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</row>
    <row r="96" spans="1:18" ht="15.75" x14ac:dyDescent="0.25">
      <c r="A96" s="8"/>
      <c r="B96" s="1"/>
      <c r="C96" s="1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</row>
    <row r="97" spans="1:18" ht="15.75" x14ac:dyDescent="0.25">
      <c r="A97" s="8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1:18" ht="15.75" x14ac:dyDescent="0.25">
      <c r="A98" s="8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</row>
    <row r="99" spans="1:18" ht="15.75" x14ac:dyDescent="0.25">
      <c r="A99" s="8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1:18" ht="15.75" x14ac:dyDescent="0.25">
      <c r="A100" s="8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</row>
    <row r="101" spans="1:18" ht="15.75" x14ac:dyDescent="0.25">
      <c r="A101" s="8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1:18" ht="15.75" x14ac:dyDescent="0.25">
      <c r="A102" s="8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</row>
    <row r="103" spans="1:18" ht="15.75" x14ac:dyDescent="0.25">
      <c r="A103" s="8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</row>
    <row r="104" spans="1:18" ht="15.75" x14ac:dyDescent="0.25">
      <c r="A104" s="8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</row>
    <row r="105" spans="1:18" ht="15.75" x14ac:dyDescent="0.25">
      <c r="A105" s="8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</row>
    <row r="106" spans="1:18" ht="15.75" x14ac:dyDescent="0.25">
      <c r="A106" s="8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</row>
    <row r="107" spans="1:18" ht="15.75" x14ac:dyDescent="0.25">
      <c r="A107" s="8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</row>
    <row r="108" spans="1:18" ht="15.75" x14ac:dyDescent="0.25">
      <c r="A108" s="8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</row>
    <row r="109" spans="1:18" ht="15.75" x14ac:dyDescent="0.25">
      <c r="A109" s="8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  <row r="110" spans="1:18" ht="15.75" x14ac:dyDescent="0.25">
      <c r="A110" s="8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</row>
    <row r="111" spans="1:18" ht="15.75" x14ac:dyDescent="0.25">
      <c r="A111" s="8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</row>
    <row r="112" spans="1:18" ht="15.75" x14ac:dyDescent="0.25">
      <c r="A112" s="8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</row>
    <row r="113" spans="1:18" ht="15.75" x14ac:dyDescent="0.25">
      <c r="A113" s="8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</row>
    <row r="114" spans="1:18" ht="15.75" x14ac:dyDescent="0.25">
      <c r="A114" s="8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</row>
    <row r="115" spans="1:18" ht="15.75" x14ac:dyDescent="0.25">
      <c r="A115" s="8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</row>
    <row r="116" spans="1:18" ht="15.75" x14ac:dyDescent="0.25">
      <c r="A116" s="8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</row>
    <row r="117" spans="1:18" ht="15.75" x14ac:dyDescent="0.25">
      <c r="A117" s="8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</row>
    <row r="118" spans="1:18" ht="15.75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</row>
    <row r="119" spans="1:18" ht="15.75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</row>
    <row r="120" spans="1:18" ht="15.75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</row>
    <row r="121" spans="1:18" ht="15.75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</row>
    <row r="122" spans="1:18" ht="15.75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</row>
    <row r="123" spans="1:18" ht="15.75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</row>
    <row r="124" spans="1:18" ht="15.75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</row>
    <row r="125" spans="1:18" ht="15.75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</row>
    <row r="126" spans="1:18" ht="15.75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</row>
    <row r="127" spans="1:18" ht="15.75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</row>
    <row r="128" spans="1:18" ht="15.75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</row>
    <row r="129" spans="1:18" ht="15.75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</row>
    <row r="130" spans="1:18" ht="15.75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</row>
    <row r="131" spans="1:18" ht="15.75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</row>
    <row r="132" spans="1:18" ht="15.75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</row>
    <row r="133" spans="1:18" ht="15.75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</row>
    <row r="134" spans="1:18" ht="15.75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</row>
    <row r="135" spans="1:18" ht="15.75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</row>
    <row r="136" spans="1:18" ht="15.75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</row>
    <row r="137" spans="1:18" ht="15.75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</row>
    <row r="138" spans="1:18" ht="15.75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</row>
    <row r="139" spans="1:18" ht="15.75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</row>
    <row r="140" spans="1:18" ht="15.75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</row>
    <row r="141" spans="1:18" ht="15.75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</row>
    <row r="142" spans="1:18" ht="15.75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</row>
    <row r="143" spans="1:18" ht="15.75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</row>
    <row r="144" spans="1:18" ht="15.75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</row>
    <row r="145" spans="1:18" ht="15.75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</row>
    <row r="146" spans="1:18" ht="15.75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</row>
    <row r="147" spans="1:18" ht="15.75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</row>
    <row r="148" spans="1:18" ht="15.75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</row>
    <row r="149" spans="1:18" ht="15.75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</row>
    <row r="150" spans="1:18" ht="15.75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</row>
    <row r="151" spans="1:18" ht="15.75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</row>
    <row r="152" spans="1:18" ht="15.75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</row>
    <row r="153" spans="1:18" ht="15.75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</row>
    <row r="154" spans="1:18" ht="15.75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</row>
    <row r="155" spans="1:18" ht="15.75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</row>
    <row r="156" spans="1:18" ht="15.75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</row>
    <row r="157" spans="1:18" ht="15.75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</row>
    <row r="158" spans="1:18" ht="15.75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</row>
    <row r="159" spans="1:18" ht="15.75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</row>
    <row r="160" spans="1:18" ht="15.75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</row>
    <row r="161" spans="1:18" ht="15.75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</row>
    <row r="162" spans="1:18" ht="15.75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</row>
    <row r="163" spans="1:18" ht="15.75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</row>
    <row r="164" spans="1:18" ht="15.75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</row>
    <row r="165" spans="1:18" ht="15.75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</row>
    <row r="166" spans="1:18" ht="15.75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</row>
    <row r="167" spans="1:18" ht="15.75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</row>
    <row r="168" spans="1:18" ht="15.75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</row>
    <row r="169" spans="1:18" ht="15.75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</row>
    <row r="170" spans="1:18" ht="15.75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</row>
    <row r="171" spans="1:18" ht="15.75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</row>
    <row r="172" spans="1:18" ht="15.75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</row>
    <row r="173" spans="1:18" ht="15.75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</row>
    <row r="174" spans="1:18" ht="15.75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</row>
    <row r="175" spans="1:18" ht="15.75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</row>
    <row r="176" spans="1:18" ht="15.75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</row>
    <row r="177" spans="1:18" ht="15.75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</row>
    <row r="178" spans="1:18" ht="15.75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</row>
    <row r="179" spans="1:18" ht="15.75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</row>
    <row r="180" spans="1:18" ht="15.75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</row>
    <row r="181" spans="1:18" ht="15.75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</row>
    <row r="182" spans="1:18" ht="15.75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</row>
    <row r="183" spans="1:18" ht="15.75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</row>
    <row r="184" spans="1:18" ht="15.75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</row>
    <row r="185" spans="1:18" ht="15.75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</row>
    <row r="186" spans="1:18" ht="15.75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</row>
    <row r="187" spans="1:18" ht="15.75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</row>
    <row r="188" spans="1:18" ht="15.75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</row>
    <row r="189" spans="1:18" ht="15.75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</row>
    <row r="190" spans="1:18" ht="15.75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</row>
    <row r="191" spans="1:18" ht="15.75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</row>
    <row r="192" spans="1:18" ht="15.75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</row>
    <row r="193" spans="1:18" ht="15.75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</row>
    <row r="194" spans="1:18" ht="15.75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</row>
    <row r="195" spans="1:18" ht="15.75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</row>
    <row r="196" spans="1:18" ht="15.75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</row>
    <row r="197" spans="1:18" ht="15.75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</row>
    <row r="198" spans="1:18" ht="15.75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</row>
    <row r="199" spans="1:18" ht="15.75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</row>
    <row r="200" spans="1:18" ht="15.75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</row>
    <row r="201" spans="1:18" ht="15.75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</row>
    <row r="202" spans="1:18" ht="15.75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</row>
    <row r="203" spans="1:18" ht="15.75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</row>
    <row r="204" spans="1:18" ht="15.75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</row>
    <row r="205" spans="1:18" ht="15.75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</row>
    <row r="206" spans="1:18" ht="15.75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</row>
    <row r="207" spans="1:18" ht="15.75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</row>
    <row r="208" spans="1:18" ht="15.75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</row>
    <row r="209" spans="1:18" ht="15.75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</row>
    <row r="210" spans="1:18" ht="15.75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</row>
    <row r="211" spans="1:18" ht="15.75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 ht="15.75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</row>
    <row r="213" spans="1:18" ht="15.75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</row>
    <row r="214" spans="1:18" ht="15.75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</row>
    <row r="215" spans="1:18" ht="15.75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</row>
    <row r="216" spans="1:18" ht="15.75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</row>
    <row r="217" spans="1:18" ht="15.75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</row>
    <row r="218" spans="1:18" ht="15.75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</row>
    <row r="219" spans="1:18" ht="15.75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</row>
    <row r="220" spans="1:18" ht="15.75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</row>
    <row r="221" spans="1:18" ht="15.75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</row>
    <row r="222" spans="1:18" ht="15.75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</row>
    <row r="223" spans="1:18" ht="15.75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</row>
    <row r="224" spans="1:18" ht="15.75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</row>
    <row r="225" spans="1:18" ht="15.75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</row>
    <row r="226" spans="1:18" ht="15.75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</row>
    <row r="227" spans="1:18" ht="15.75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</row>
    <row r="228" spans="1:18" ht="15.75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</row>
    <row r="229" spans="1:18" ht="15.75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</row>
    <row r="230" spans="1:18" ht="15.75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</row>
    <row r="231" spans="1:18" ht="15.75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</row>
    <row r="232" spans="1:18" ht="15.75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</row>
    <row r="233" spans="1:18" ht="15.75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</row>
    <row r="234" spans="1:18" ht="15.75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</row>
    <row r="235" spans="1:18" ht="15.75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</row>
    <row r="236" spans="1:18" ht="15.75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</row>
    <row r="237" spans="1:18" ht="15.75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</row>
    <row r="238" spans="1:18" ht="15.75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</row>
    <row r="239" spans="1:18" ht="15.75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</row>
    <row r="240" spans="1:18" ht="15.75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</row>
    <row r="241" spans="1:18" ht="15.75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</row>
    <row r="242" spans="1:18" ht="15.75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</row>
    <row r="243" spans="1:18" ht="15.75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</row>
    <row r="244" spans="1:18" ht="15.75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</row>
    <row r="245" spans="1:18" ht="15.75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</row>
    <row r="246" spans="1:18" ht="15.75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</row>
    <row r="247" spans="1:18" ht="15.75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</row>
    <row r="248" spans="1:18" ht="15.75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</row>
    <row r="249" spans="1:18" ht="15.75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</row>
    <row r="250" spans="1:18" ht="15.75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</row>
    <row r="251" spans="1:18" ht="15.75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</row>
    <row r="252" spans="1:18" ht="15.75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</row>
    <row r="253" spans="1:18" ht="15.75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</row>
    <row r="254" spans="1:18" ht="15.75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</row>
    <row r="255" spans="1:18" ht="15.75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</row>
    <row r="256" spans="1:18" ht="15.75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</row>
    <row r="257" spans="1:18" ht="15.75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</row>
    <row r="258" spans="1:18" ht="15.75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</row>
    <row r="259" spans="1:18" ht="15.75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</row>
    <row r="260" spans="1:18" ht="15.75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</row>
    <row r="261" spans="1:18" ht="15.75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</row>
    <row r="262" spans="1:18" ht="15.75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</row>
    <row r="263" spans="1:18" ht="15.75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</row>
    <row r="264" spans="1:18" ht="15.75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</row>
    <row r="265" spans="1:18" ht="15.75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</row>
    <row r="266" spans="1:18" ht="15.75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</row>
    <row r="267" spans="1:18" ht="15.75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</row>
    <row r="268" spans="1:18" ht="15.75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</row>
    <row r="269" spans="1:18" ht="15.75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</row>
    <row r="270" spans="1:18" ht="15.75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</row>
    <row r="271" spans="1:18" ht="15.75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</row>
    <row r="272" spans="1:18" ht="15.75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</row>
    <row r="273" spans="1:18" ht="15.75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</row>
    <row r="274" spans="1:18" ht="15.75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</row>
    <row r="275" spans="1:18" ht="15.75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</row>
    <row r="276" spans="1:18" ht="15.75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</row>
    <row r="277" spans="1:18" ht="15.75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</row>
    <row r="278" spans="1:18" ht="15.75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</row>
    <row r="279" spans="1:18" ht="15.75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</row>
    <row r="280" spans="1:18" ht="15.75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</row>
    <row r="281" spans="1:18" ht="15.75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</row>
    <row r="282" spans="1:18" ht="15.75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</row>
    <row r="283" spans="1:18" ht="15.75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</row>
    <row r="284" spans="1:18" ht="15.75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</row>
    <row r="285" spans="1:18" ht="15.75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</row>
    <row r="286" spans="1:18" ht="15.75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</row>
    <row r="287" spans="1:18" ht="15.75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</row>
    <row r="288" spans="1:18" ht="15.75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</row>
    <row r="289" spans="1:18" ht="15.75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</row>
    <row r="290" spans="1:18" ht="15.75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</row>
    <row r="291" spans="1:18" ht="15.75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</row>
    <row r="292" spans="1:18" ht="15.75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</row>
    <row r="293" spans="1:18" ht="15.75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</row>
    <row r="294" spans="1:18" ht="15.75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</row>
    <row r="295" spans="1:18" ht="15.75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</row>
    <row r="296" spans="1:18" ht="15.75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</row>
    <row r="297" spans="1:18" ht="15.75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</row>
    <row r="298" spans="1:18" ht="15.75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</row>
    <row r="299" spans="1:18" ht="15.75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</row>
    <row r="300" spans="1:18" ht="15.75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</row>
    <row r="301" spans="1:18" ht="15.75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</row>
    <row r="302" spans="1:18" ht="15.75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</row>
    <row r="303" spans="1:18" ht="15.75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</row>
    <row r="304" spans="1:18" ht="15.75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</row>
    <row r="305" spans="1:18" ht="15.75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</row>
    <row r="306" spans="1:18" ht="15.75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</row>
    <row r="307" spans="1:18" ht="15.75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</row>
    <row r="308" spans="1:18" ht="15.75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</row>
    <row r="309" spans="1:18" ht="15.75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</row>
    <row r="310" spans="1:18" ht="15.75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</row>
    <row r="311" spans="1:18" ht="15.75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</row>
    <row r="312" spans="1:18" ht="15.75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</row>
    <row r="313" spans="1:18" ht="15.75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</row>
    <row r="314" spans="1:18" ht="15.75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</row>
    <row r="315" spans="1:18" ht="15.75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</row>
    <row r="316" spans="1:18" ht="15.75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</row>
    <row r="317" spans="1:18" ht="15.75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</row>
    <row r="318" spans="1:18" ht="15.75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</row>
    <row r="319" spans="1:18" ht="15.75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</row>
    <row r="320" spans="1:18" ht="15.75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</row>
    <row r="321" spans="1:18" ht="15.75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</row>
    <row r="322" spans="1:18" ht="15.75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</row>
    <row r="323" spans="1:18" ht="15.75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</row>
    <row r="324" spans="1:18" ht="15.75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</row>
    <row r="325" spans="1:18" ht="15.75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</row>
    <row r="326" spans="1:18" ht="15.75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</row>
    <row r="327" spans="1:18" ht="15.75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</row>
    <row r="328" spans="1:18" ht="15.75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</row>
    <row r="329" spans="1:18" ht="15.75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</row>
    <row r="330" spans="1:18" ht="15.75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</row>
    <row r="331" spans="1:18" ht="15.75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</row>
    <row r="332" spans="1:18" ht="15.75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</row>
    <row r="333" spans="1:18" ht="15.75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</row>
    <row r="334" spans="1:18" ht="15.75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</row>
    <row r="335" spans="1:18" ht="15.75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</row>
    <row r="336" spans="1:18" ht="15.75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</row>
    <row r="337" spans="1:18" ht="15.75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</row>
    <row r="338" spans="1:18" ht="15.75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</row>
    <row r="339" spans="1:18" ht="15.75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</row>
    <row r="340" spans="1:18" ht="15.75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</row>
    <row r="341" spans="1:18" ht="15.75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</row>
    <row r="342" spans="1:18" ht="15.75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</row>
    <row r="343" spans="1:18" ht="15.75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</row>
    <row r="344" spans="1:18" ht="15.75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</row>
    <row r="345" spans="1:18" ht="15.75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</row>
    <row r="346" spans="1:18" ht="15.75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</row>
    <row r="347" spans="1:18" ht="15.75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</row>
    <row r="348" spans="1:18" ht="15.75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</row>
    <row r="349" spans="1:18" ht="15.75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</row>
    <row r="350" spans="1:18" ht="15.75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</row>
    <row r="351" spans="1:18" ht="15.75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</row>
    <row r="352" spans="1:18" ht="15.75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</row>
    <row r="353" spans="1:18" ht="15.75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</row>
    <row r="354" spans="1:18" ht="15.75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</row>
    <row r="355" spans="1:18" ht="15.75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</row>
    <row r="356" spans="1:18" ht="15.75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</row>
    <row r="357" spans="1:18" ht="15.75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</row>
    <row r="358" spans="1:18" ht="15.75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</row>
    <row r="359" spans="1:18" ht="15.75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</row>
    <row r="360" spans="1:18" ht="15.75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</row>
    <row r="361" spans="1:18" ht="15.75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</row>
    <row r="362" spans="1:18" ht="15.75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</row>
    <row r="363" spans="1:18" ht="15.75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</row>
    <row r="364" spans="1:18" ht="15.75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</row>
    <row r="365" spans="1:18" ht="15.75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</row>
    <row r="366" spans="1:18" ht="15.75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</row>
    <row r="367" spans="1:18" ht="15.75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</row>
    <row r="368" spans="1:18" ht="15.75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</row>
    <row r="369" spans="1:18" ht="15.75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</row>
    <row r="370" spans="1:18" ht="15.75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</row>
    <row r="371" spans="1:18" ht="15.75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</row>
    <row r="372" spans="1:18" ht="15.75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</row>
    <row r="373" spans="1:18" ht="15.75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</row>
    <row r="374" spans="1:18" ht="15.75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</row>
    <row r="375" spans="1:18" ht="15.75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</row>
    <row r="376" spans="1:18" ht="15.75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</row>
    <row r="377" spans="1:18" ht="15.75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</row>
    <row r="378" spans="1:18" ht="15.75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</row>
    <row r="379" spans="1:18" ht="15.75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</row>
    <row r="380" spans="1:18" ht="15.75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</row>
    <row r="381" spans="1:18" ht="15.75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</row>
    <row r="382" spans="1:18" ht="15.75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</row>
    <row r="383" spans="1:18" ht="15.75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</row>
    <row r="384" spans="1:18" ht="15.75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</row>
    <row r="385" spans="1:18" ht="15.75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</row>
    <row r="386" spans="1:18" ht="15.75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</row>
    <row r="387" spans="1:18" ht="15.75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</row>
    <row r="388" spans="1:18" ht="15.75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</row>
    <row r="389" spans="1:18" ht="15.75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</row>
    <row r="390" spans="1:18" ht="15.75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</row>
    <row r="391" spans="1:18" ht="15.75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</row>
    <row r="392" spans="1:18" ht="15.75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</row>
    <row r="393" spans="1:18" ht="15.75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</row>
    <row r="394" spans="1:18" ht="15.75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</row>
    <row r="395" spans="1:18" ht="15.75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</row>
    <row r="396" spans="1:18" ht="15.75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</row>
    <row r="397" spans="1:18" ht="15.75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</row>
    <row r="398" spans="1:18" ht="15.75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</row>
    <row r="399" spans="1:18" ht="15.75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</row>
    <row r="400" spans="1:18" ht="15.75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</row>
    <row r="401" spans="1:18" ht="15.75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</row>
    <row r="402" spans="1:18" ht="15.75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</row>
    <row r="403" spans="1:18" ht="15.75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</row>
    <row r="404" spans="1:18" ht="15.75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</row>
    <row r="405" spans="1:18" ht="15.75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</row>
    <row r="406" spans="1:18" ht="15.75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</row>
    <row r="407" spans="1:18" ht="15.75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</row>
    <row r="408" spans="1:18" ht="15.75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</row>
    <row r="409" spans="1:18" ht="15.75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</row>
    <row r="410" spans="1:18" ht="15.75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</row>
    <row r="411" spans="1:18" ht="15.75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</row>
    <row r="412" spans="1:18" ht="15.75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</row>
    <row r="413" spans="1:18" ht="15.75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</row>
    <row r="414" spans="1:18" ht="15.75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</row>
    <row r="415" spans="1:18" ht="15.75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</row>
    <row r="416" spans="1:18" ht="15.75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</row>
    <row r="417" spans="1:18" ht="15.75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</row>
    <row r="418" spans="1:18" ht="15.75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</row>
    <row r="419" spans="1:18" ht="15.75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</row>
    <row r="420" spans="1:18" ht="15.75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</row>
    <row r="421" spans="1:18" ht="15.75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</row>
    <row r="422" spans="1:18" ht="15.75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</row>
    <row r="423" spans="1:18" ht="15.75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</row>
    <row r="424" spans="1:18" ht="15.75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</row>
    <row r="425" spans="1:18" ht="15.75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</row>
    <row r="426" spans="1:18" ht="15.75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</row>
    <row r="427" spans="1:18" ht="15.75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</row>
    <row r="428" spans="1:18" ht="15.75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</row>
    <row r="429" spans="1:18" ht="15.75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</row>
    <row r="430" spans="1:18" ht="15.75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</row>
    <row r="431" spans="1:18" ht="15.75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</row>
    <row r="432" spans="1:18" ht="15.75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</row>
    <row r="433" spans="1:18" ht="15.75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</row>
    <row r="434" spans="1:18" ht="15.75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</row>
    <row r="435" spans="1:18" ht="15.75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</row>
    <row r="436" spans="1:18" ht="15.75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</row>
    <row r="437" spans="1:18" ht="15.75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</row>
    <row r="438" spans="1:18" ht="15.75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</row>
    <row r="439" spans="1:18" ht="15.75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</row>
    <row r="440" spans="1:18" ht="15.75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</row>
    <row r="441" spans="1:18" ht="15.75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</row>
    <row r="442" spans="1:18" ht="15.75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</row>
    <row r="443" spans="1:18" ht="15.75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</row>
    <row r="444" spans="1:18" ht="15.75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</row>
    <row r="445" spans="1:18" ht="15.75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</row>
    <row r="446" spans="1:18" ht="15.75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</row>
    <row r="447" spans="1:18" ht="15.75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</row>
    <row r="448" spans="1:18" ht="15.75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</row>
    <row r="449" spans="1:18" ht="15.75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</row>
    <row r="450" spans="1:18" ht="15.75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</row>
    <row r="451" spans="1:18" ht="15.75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</row>
    <row r="452" spans="1:18" ht="15.75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</row>
    <row r="453" spans="1:18" ht="15.75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</row>
    <row r="454" spans="1:18" ht="15.75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</row>
    <row r="455" spans="1:18" ht="15.75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</row>
    <row r="456" spans="1:18" ht="15.75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</row>
    <row r="457" spans="1:18" ht="15.75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</row>
    <row r="458" spans="1:18" ht="15.75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</row>
    <row r="459" spans="1:18" ht="15.75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</row>
    <row r="460" spans="1:18" ht="15.75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</row>
    <row r="461" spans="1:18" ht="15.75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</row>
    <row r="462" spans="1:18" ht="15.75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</row>
    <row r="463" spans="1:18" ht="15.75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</row>
    <row r="464" spans="1:18" ht="15.75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</row>
    <row r="465" spans="1:18" ht="15.75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</row>
    <row r="466" spans="1:18" ht="15.75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</row>
    <row r="467" spans="1:18" ht="15.75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</row>
    <row r="468" spans="1:18" ht="15.75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</row>
    <row r="469" spans="1:18" ht="15.75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</row>
    <row r="470" spans="1:18" ht="15.75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</row>
    <row r="471" spans="1:18" ht="15.75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</row>
    <row r="472" spans="1:18" ht="15.75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</row>
    <row r="473" spans="1:18" ht="15.75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</row>
    <row r="474" spans="1:18" ht="15.75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</row>
    <row r="475" spans="1:18" ht="15.75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</row>
    <row r="476" spans="1:18" ht="15.75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</row>
    <row r="477" spans="1:18" ht="15.75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</row>
    <row r="478" spans="1:18" ht="15.75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</row>
    <row r="479" spans="1:18" ht="15.75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</row>
    <row r="480" spans="1:18" ht="15.75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</row>
    <row r="481" spans="1:18" ht="15.75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</row>
    <row r="482" spans="1:18" ht="15.75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</row>
    <row r="483" spans="1:18" ht="15.75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</row>
    <row r="484" spans="1:18" ht="15.75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</row>
    <row r="485" spans="1:18" ht="15.75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</row>
    <row r="486" spans="1:18" ht="15.75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</row>
    <row r="487" spans="1:18" ht="15.75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</row>
    <row r="488" spans="1:18" ht="15.75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</row>
    <row r="489" spans="1:18" ht="15.75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</row>
    <row r="490" spans="1:18" ht="15.75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</row>
    <row r="491" spans="1:18" ht="15.75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</row>
    <row r="492" spans="1:18" ht="15.75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</row>
    <row r="493" spans="1:18" ht="15.75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</row>
    <row r="494" spans="1:18" ht="15.75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</row>
    <row r="495" spans="1:18" ht="15.75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</row>
    <row r="496" spans="1:18" ht="15.75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</row>
    <row r="497" spans="1:18" ht="15.75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</row>
    <row r="498" spans="1:18" ht="15.75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</row>
    <row r="499" spans="1:18" ht="15.75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</row>
    <row r="500" spans="1:18" ht="15.75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</row>
    <row r="501" spans="1:18" ht="15.75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</row>
    <row r="502" spans="1:18" ht="15.75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</row>
    <row r="503" spans="1:18" ht="15.75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</row>
    <row r="504" spans="1:18" ht="15.75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</row>
    <row r="505" spans="1:18" ht="15.75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</row>
    <row r="506" spans="1:18" ht="15.75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</row>
    <row r="507" spans="1:18" ht="15.75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</row>
    <row r="508" spans="1:18" ht="15.75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</row>
    <row r="509" spans="1:18" ht="15.75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</row>
    <row r="510" spans="1:18" ht="15.75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</row>
    <row r="511" spans="1:18" ht="15.75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</row>
    <row r="512" spans="1:18" ht="15.75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</row>
    <row r="513" spans="1:18" ht="15.75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</row>
    <row r="514" spans="1:18" ht="15.75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</row>
    <row r="515" spans="1:18" ht="15.75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</row>
    <row r="516" spans="1:18" ht="15.75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</row>
    <row r="517" spans="1:18" ht="15.75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</row>
    <row r="518" spans="1:18" ht="15.75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</row>
    <row r="519" spans="1:18" ht="15.75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</row>
    <row r="520" spans="1:18" ht="15.75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</row>
    <row r="521" spans="1:18" ht="15.75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</row>
    <row r="522" spans="1:18" ht="15.75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</row>
    <row r="523" spans="1:18" ht="15.75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</row>
    <row r="524" spans="1:18" ht="15.75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</row>
    <row r="525" spans="1:18" ht="15.75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</row>
    <row r="526" spans="1:18" ht="15.75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</row>
    <row r="527" spans="1:18" ht="15.75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</row>
    <row r="528" spans="1:18" ht="15.75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</row>
    <row r="529" spans="1:18" ht="15.75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</row>
    <row r="530" spans="1:18" ht="15.75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</row>
    <row r="531" spans="1:18" ht="15.75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</row>
    <row r="532" spans="1:18" ht="15.75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</row>
    <row r="533" spans="1:18" ht="15.75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</row>
    <row r="534" spans="1:18" ht="15.75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</row>
    <row r="535" spans="1:18" ht="15.75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</row>
    <row r="536" spans="1:18" ht="15.75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</row>
    <row r="537" spans="1:18" ht="15.75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</row>
    <row r="538" spans="1:18" ht="15.75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</row>
    <row r="539" spans="1:18" ht="15.75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</row>
    <row r="540" spans="1:18" ht="15.75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</row>
    <row r="541" spans="1:18" ht="15.75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</row>
    <row r="542" spans="1:18" ht="15.75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</row>
    <row r="543" spans="1:18" ht="15.75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</row>
    <row r="544" spans="1:18" ht="15.75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</row>
    <row r="545" spans="1:18" ht="15.75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</row>
    <row r="546" spans="1:18" ht="15.75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</row>
    <row r="547" spans="1:18" ht="15.75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</row>
    <row r="548" spans="1:18" ht="15.75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</row>
    <row r="549" spans="1:18" ht="15.75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</row>
    <row r="550" spans="1:18" ht="15.75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</row>
    <row r="551" spans="1:18" ht="15.75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</row>
    <row r="552" spans="1:18" ht="15.75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</row>
    <row r="553" spans="1:18" ht="15.75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</row>
    <row r="554" spans="1:18" ht="15.75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</row>
    <row r="555" spans="1:18" ht="15.75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</row>
    <row r="556" spans="1:18" ht="15.75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</row>
    <row r="557" spans="1:18" ht="15.75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</row>
    <row r="558" spans="1:18" ht="15.75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</row>
    <row r="559" spans="1:18" ht="15.75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</row>
    <row r="560" spans="1:18" ht="15.75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</row>
    <row r="561" spans="1:18" ht="15.75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</row>
    <row r="562" spans="1:18" ht="15.75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</row>
    <row r="563" spans="1:18" ht="15.75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</row>
    <row r="564" spans="1:18" ht="15.75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</row>
    <row r="565" spans="1:18" ht="15.75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</row>
    <row r="566" spans="1:18" ht="15.75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</row>
    <row r="567" spans="1:18" ht="15.75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</row>
    <row r="568" spans="1:18" ht="15.75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</row>
    <row r="569" spans="1:18" ht="15.75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</row>
    <row r="570" spans="1:18" ht="15.75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</row>
    <row r="571" spans="1:18" ht="15.75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</row>
    <row r="572" spans="1:18" ht="15.75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</row>
    <row r="573" spans="1:18" ht="15.75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</row>
    <row r="574" spans="1:18" ht="15.75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</row>
    <row r="575" spans="1:18" ht="15.75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</row>
    <row r="576" spans="1:18" ht="15.75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</row>
    <row r="577" spans="1:18" ht="15.75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</row>
    <row r="578" spans="1:18" ht="15.75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</row>
    <row r="579" spans="1:18" ht="15.75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</row>
    <row r="580" spans="1:18" ht="15.75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</row>
    <row r="581" spans="1:18" ht="15.75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</row>
    <row r="582" spans="1:18" ht="15.75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</row>
    <row r="583" spans="1:18" ht="15.75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</row>
    <row r="584" spans="1:18" ht="15.75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</row>
    <row r="585" spans="1:18" ht="15.75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</row>
    <row r="586" spans="1:18" ht="15.75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</row>
    <row r="587" spans="1:18" ht="15.75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</row>
    <row r="588" spans="1:18" ht="15.75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</row>
    <row r="589" spans="1:18" ht="15.75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</row>
    <row r="590" spans="1:18" ht="15.75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</row>
    <row r="591" spans="1:18" ht="15.75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</row>
    <row r="592" spans="1:18" ht="15.75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</row>
    <row r="593" spans="1:18" ht="15.75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</row>
    <row r="594" spans="1:18" ht="15.75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</row>
    <row r="595" spans="1:18" ht="15.75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</row>
    <row r="596" spans="1:18" ht="15.75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</row>
    <row r="597" spans="1:18" ht="15.75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</row>
    <row r="598" spans="1:18" ht="15.75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</row>
    <row r="599" spans="1:18" ht="15.75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</row>
    <row r="600" spans="1:18" ht="15.75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</row>
    <row r="601" spans="1:18" ht="15.75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</row>
    <row r="602" spans="1:18" ht="15.75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</row>
    <row r="603" spans="1:18" ht="15.75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</row>
    <row r="604" spans="1:18" ht="15.75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</row>
    <row r="605" spans="1:18" ht="15.75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</row>
    <row r="606" spans="1:18" ht="15.75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</row>
    <row r="607" spans="1:18" ht="15.75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</row>
    <row r="608" spans="1:18" ht="15.75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</row>
    <row r="609" spans="1:18" ht="15.75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</row>
    <row r="610" spans="1:18" ht="15.75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</row>
    <row r="611" spans="1:18" ht="15.75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</row>
    <row r="612" spans="1:18" ht="15.75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</row>
    <row r="613" spans="1:18" ht="15.75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</row>
    <row r="614" spans="1:18" ht="15.75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</row>
    <row r="615" spans="1:18" ht="15.75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</row>
    <row r="616" spans="1:18" ht="15.75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</row>
    <row r="617" spans="1:18" ht="15.75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</row>
    <row r="618" spans="1:18" ht="15.75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</row>
    <row r="619" spans="1:18" ht="15.75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</row>
    <row r="620" spans="1:18" ht="15.75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</row>
    <row r="621" spans="1:18" ht="15.75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</row>
    <row r="622" spans="1:18" ht="15.75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</row>
    <row r="623" spans="1:18" ht="15.75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</row>
    <row r="624" spans="1:18" ht="15.75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</row>
    <row r="625" spans="1:18" ht="15.75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</row>
    <row r="626" spans="1:18" ht="15.75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</row>
    <row r="627" spans="1:18" ht="15.75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</row>
    <row r="628" spans="1:18" ht="15.75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</row>
    <row r="629" spans="1:18" ht="15.75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</row>
    <row r="630" spans="1:18" ht="15.75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</row>
    <row r="631" spans="1:18" ht="15.75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</row>
    <row r="632" spans="1:18" ht="15.75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</row>
    <row r="633" spans="1:18" ht="15.75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</row>
    <row r="634" spans="1:18" ht="15.75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</row>
    <row r="635" spans="1:18" ht="15.75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</row>
    <row r="636" spans="1:18" ht="15.75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</row>
    <row r="637" spans="1:18" ht="15.75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</row>
    <row r="638" spans="1:18" ht="15.75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</row>
    <row r="639" spans="1:18" ht="15.75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</row>
    <row r="640" spans="1:18" ht="15.75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</row>
    <row r="641" spans="1:18" ht="15.75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</row>
    <row r="642" spans="1:18" ht="15.75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</row>
    <row r="643" spans="1:18" ht="15.75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</row>
    <row r="644" spans="1:18" ht="15.75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</row>
    <row r="645" spans="1:18" ht="15.75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</row>
    <row r="646" spans="1:18" ht="15.75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</row>
    <row r="647" spans="1:18" ht="15.75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</row>
    <row r="648" spans="1:18" ht="15.75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</row>
    <row r="649" spans="1:18" ht="15.75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</row>
    <row r="650" spans="1:18" ht="15.75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</row>
    <row r="651" spans="1:18" ht="15.75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</row>
    <row r="652" spans="1:18" ht="15.75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</row>
    <row r="653" spans="1:18" ht="15.75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</row>
    <row r="654" spans="1:18" ht="15.75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</row>
    <row r="655" spans="1:18" ht="15.75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</row>
    <row r="656" spans="1:18" ht="15.75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</row>
    <row r="657" spans="1:18" ht="15.75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</row>
    <row r="658" spans="1:18" ht="15.75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</row>
    <row r="659" spans="1:18" ht="15.75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</row>
    <row r="660" spans="1:18" ht="15.75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</row>
    <row r="661" spans="1:18" ht="15.75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</row>
    <row r="662" spans="1:18" ht="15.75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</row>
    <row r="663" spans="1:18" ht="15.75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</row>
    <row r="664" spans="1:18" ht="15.75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</row>
    <row r="665" spans="1:18" ht="15.75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</row>
    <row r="666" spans="1:18" ht="15.75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</row>
    <row r="667" spans="1:18" ht="15.75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</row>
    <row r="668" spans="1:18" ht="15.75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</row>
    <row r="669" spans="1:18" ht="15.75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</row>
    <row r="670" spans="1:18" ht="15.75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</row>
    <row r="671" spans="1:18" ht="15.75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</row>
    <row r="672" spans="1:18" ht="15.75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</row>
    <row r="673" spans="1:18" ht="15.75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</row>
    <row r="674" spans="1:18" ht="15.75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</row>
    <row r="675" spans="1:18" ht="15.75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</row>
    <row r="676" spans="1:18" ht="15.75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</row>
    <row r="677" spans="1:18" ht="15.75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</row>
    <row r="678" spans="1:18" ht="15.75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</row>
    <row r="679" spans="1:18" ht="15.75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</row>
    <row r="680" spans="1:18" ht="15.75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</row>
    <row r="681" spans="1:18" ht="15.75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</row>
    <row r="682" spans="1:18" ht="15.75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</row>
    <row r="683" spans="1:18" ht="15.75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</row>
    <row r="684" spans="1:18" ht="15.75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</row>
    <row r="685" spans="1:18" ht="15.75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</row>
    <row r="686" spans="1:18" ht="15.75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</row>
    <row r="687" spans="1:18" ht="15.75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</row>
    <row r="688" spans="1:18" ht="15.75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</row>
    <row r="689" spans="1:18" ht="15.75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</row>
    <row r="690" spans="1:18" ht="15.75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</row>
    <row r="691" spans="1:18" ht="15.75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</row>
    <row r="692" spans="1:18" ht="15.75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</row>
    <row r="693" spans="1:18" ht="15.75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</row>
    <row r="694" spans="1:18" ht="15.75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</row>
    <row r="695" spans="1:18" ht="15.75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</row>
    <row r="696" spans="1:18" ht="15.75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</row>
    <row r="697" spans="1:18" ht="15.75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</row>
    <row r="698" spans="1:18" ht="15.75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</row>
    <row r="699" spans="1:18" ht="15.75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</row>
    <row r="700" spans="1:18" ht="15.75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</row>
    <row r="701" spans="1:18" ht="15.75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</row>
    <row r="702" spans="1:18" ht="15.75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</row>
    <row r="703" spans="1:18" ht="15.75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</row>
    <row r="704" spans="1:18" ht="15.75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</row>
    <row r="705" spans="1:18" ht="15.75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</row>
    <row r="706" spans="1:18" ht="15.75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</row>
    <row r="707" spans="1:18" ht="15.75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</row>
    <row r="708" spans="1:18" ht="15.75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</row>
    <row r="709" spans="1:18" ht="15.75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</row>
    <row r="710" spans="1:18" ht="15.75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</row>
    <row r="711" spans="1:18" ht="15.75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</row>
    <row r="712" spans="1:18" ht="15.75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</row>
    <row r="713" spans="1:18" ht="15.75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</row>
    <row r="714" spans="1:18" ht="15.75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</row>
    <row r="715" spans="1:18" ht="15.75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</row>
    <row r="716" spans="1:18" ht="15.75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</row>
    <row r="717" spans="1:18" ht="15.75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</row>
    <row r="718" spans="1:18" ht="15.75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</row>
    <row r="719" spans="1:18" ht="15.75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</row>
    <row r="720" spans="1:18" ht="15.75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</row>
    <row r="721" spans="1:18" ht="15.75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</row>
    <row r="722" spans="1:18" ht="15.75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</row>
    <row r="723" spans="1:18" ht="15.75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</row>
    <row r="724" spans="1:18" ht="15.75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</row>
    <row r="725" spans="1:18" ht="15.75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</row>
    <row r="726" spans="1:18" ht="15.75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</row>
    <row r="727" spans="1:18" ht="15.75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</row>
    <row r="728" spans="1:18" ht="15.75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</row>
    <row r="729" spans="1:18" ht="15.75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</row>
    <row r="730" spans="1:18" ht="15.75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</row>
    <row r="731" spans="1:18" ht="15.75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</row>
    <row r="732" spans="1:18" ht="15.75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</row>
    <row r="733" spans="1:18" ht="15.75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</row>
    <row r="734" spans="1:18" ht="15.75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</row>
    <row r="735" spans="1:18" ht="15.75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</row>
    <row r="736" spans="1:18" ht="15.75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</row>
    <row r="737" spans="1:18" ht="15.75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</row>
    <row r="738" spans="1:18" ht="15.75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</row>
    <row r="739" spans="1:18" ht="15.75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</row>
    <row r="740" spans="1:18" ht="15.75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</row>
    <row r="741" spans="1:18" ht="15.75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</row>
    <row r="742" spans="1:18" ht="15.75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</row>
    <row r="743" spans="1:18" ht="15.75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</row>
    <row r="744" spans="1:18" ht="15.75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</row>
    <row r="745" spans="1:18" ht="15.75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</row>
    <row r="746" spans="1:18" ht="15.75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</row>
    <row r="747" spans="1:18" ht="15.75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</row>
    <row r="748" spans="1:18" ht="15.75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</row>
    <row r="749" spans="1:18" ht="15.75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</row>
    <row r="750" spans="1:18" ht="15.75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</row>
    <row r="751" spans="1:18" ht="15.75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</row>
    <row r="752" spans="1:18" ht="15.75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</row>
    <row r="753" spans="1:18" ht="15.75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</row>
    <row r="754" spans="1:18" ht="15.75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</row>
    <row r="755" spans="1:18" ht="15.75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</row>
    <row r="756" spans="1:18" ht="15.75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</row>
    <row r="757" spans="1:18" ht="15.75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</row>
    <row r="758" spans="1:18" ht="15.75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</row>
    <row r="759" spans="1:18" ht="15.75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</row>
    <row r="760" spans="1:18" ht="15.75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</row>
    <row r="761" spans="1:18" ht="15.75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</row>
    <row r="762" spans="1:18" ht="15.75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</row>
    <row r="763" spans="1:18" ht="15.75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</row>
    <row r="764" spans="1:18" ht="15.75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</row>
    <row r="765" spans="1:18" ht="15.75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</row>
    <row r="766" spans="1:18" ht="15.75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</row>
    <row r="767" spans="1:18" ht="15.75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</row>
    <row r="768" spans="1:18" ht="15.75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</row>
    <row r="769" spans="1:18" ht="15.75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</row>
    <row r="770" spans="1:18" ht="15.75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</row>
    <row r="771" spans="1:18" ht="15.75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</row>
    <row r="772" spans="1:18" ht="15.75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</row>
    <row r="773" spans="1:18" ht="15.75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</row>
    <row r="774" spans="1:18" ht="15.75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</row>
    <row r="775" spans="1:18" ht="15.75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</row>
    <row r="776" spans="1:18" ht="15.75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</row>
    <row r="777" spans="1:18" ht="15.75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</row>
    <row r="778" spans="1:18" ht="15.75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</row>
    <row r="779" spans="1:18" ht="15.75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</row>
    <row r="780" spans="1:18" ht="15.75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</row>
    <row r="781" spans="1:18" ht="15.75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</row>
    <row r="782" spans="1:18" ht="15.75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</row>
    <row r="783" spans="1:18" ht="15.75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</row>
    <row r="784" spans="1:18" ht="15.75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</row>
    <row r="785" spans="1:18" ht="15.75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</row>
    <row r="786" spans="1:18" ht="15.75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</row>
    <row r="787" spans="1:18" ht="15.75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</row>
    <row r="788" spans="1:18" ht="15.75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</row>
    <row r="789" spans="1:18" ht="15.75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</row>
    <row r="790" spans="1:18" ht="15.75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</row>
    <row r="791" spans="1:18" ht="15.75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</row>
    <row r="792" spans="1:18" ht="15.75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</row>
    <row r="793" spans="1:18" ht="15.75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</row>
    <row r="794" spans="1:18" ht="15.75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</row>
    <row r="795" spans="1:18" ht="15.75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</row>
    <row r="796" spans="1:18" ht="15.75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</row>
    <row r="797" spans="1:18" ht="15.75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</row>
    <row r="798" spans="1:18" ht="15.75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</row>
    <row r="799" spans="1:18" ht="15.75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</row>
    <row r="800" spans="1:18" ht="15.75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</row>
    <row r="801" spans="1:18" ht="15.75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</row>
    <row r="802" spans="1:18" ht="15.75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</row>
    <row r="803" spans="1:18" ht="15.75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</row>
    <row r="804" spans="1:18" ht="15.75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</row>
    <row r="805" spans="1:18" ht="15.75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</row>
    <row r="806" spans="1:18" ht="15.75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</row>
    <row r="807" spans="1:18" ht="15.75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</row>
    <row r="808" spans="1:18" ht="15.75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</row>
    <row r="809" spans="1:18" ht="15.75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</row>
    <row r="810" spans="1:18" ht="15.75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</row>
    <row r="811" spans="1:18" ht="15.75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</row>
    <row r="812" spans="1:18" ht="15.75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</row>
    <row r="813" spans="1:18" ht="15.75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</row>
    <row r="814" spans="1:18" ht="15.75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</row>
    <row r="815" spans="1:18" ht="15.75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</row>
    <row r="816" spans="1:18" ht="15.75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</row>
    <row r="817" spans="1:18" ht="15.75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</row>
    <row r="818" spans="1:18" ht="15.75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</row>
    <row r="819" spans="1:18" ht="15.75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</row>
    <row r="820" spans="1:18" ht="15.75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</row>
    <row r="821" spans="1:18" ht="15.75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</row>
    <row r="822" spans="1:18" ht="15.75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</row>
    <row r="823" spans="1:18" ht="15.75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</row>
    <row r="824" spans="1:18" ht="15.75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</row>
    <row r="825" spans="1:18" ht="15.75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</row>
    <row r="826" spans="1:18" ht="15.75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</row>
    <row r="827" spans="1:18" ht="15.75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</row>
    <row r="828" spans="1:18" ht="15.75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</row>
    <row r="829" spans="1:18" ht="15.75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</row>
    <row r="830" spans="1:18" ht="15.75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</row>
    <row r="831" spans="1:18" ht="15.75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</row>
    <row r="832" spans="1:18" ht="15.75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</row>
    <row r="833" spans="1:18" ht="15.75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</row>
    <row r="834" spans="1:18" ht="15.75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</row>
    <row r="835" spans="1:18" ht="15.75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</row>
    <row r="836" spans="1:18" ht="15.75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</row>
    <row r="837" spans="1:18" ht="15.75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</row>
    <row r="838" spans="1:18" ht="15.75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</row>
    <row r="839" spans="1:18" ht="15.75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</row>
    <row r="840" spans="1:18" ht="15.75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</row>
    <row r="841" spans="1:18" ht="15.75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</row>
    <row r="842" spans="1:18" ht="15.75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</row>
    <row r="843" spans="1:18" ht="15.75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</row>
    <row r="844" spans="1:18" ht="15.75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</row>
    <row r="845" spans="1:18" ht="15.75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</row>
    <row r="846" spans="1:18" ht="15.75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</row>
    <row r="847" spans="1:18" ht="15.75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</row>
    <row r="848" spans="1:18" ht="15.75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</row>
    <row r="849" spans="1:18" ht="15.75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</row>
    <row r="850" spans="1:18" ht="15.75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</row>
    <row r="851" spans="1:18" ht="15.75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</row>
    <row r="852" spans="1:18" ht="15.75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</row>
    <row r="853" spans="1:18" ht="15.75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</row>
    <row r="854" spans="1:18" ht="15.75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</row>
    <row r="855" spans="1:18" ht="15.75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</row>
    <row r="856" spans="1:18" ht="15.75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</row>
    <row r="857" spans="1:18" ht="15.75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</row>
    <row r="858" spans="1:18" ht="15.75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</row>
    <row r="859" spans="1:18" ht="15.75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</row>
    <row r="860" spans="1:18" ht="15.75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</row>
    <row r="861" spans="1:18" ht="15.75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</row>
    <row r="862" spans="1:18" ht="15.75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</row>
    <row r="863" spans="1:18" ht="15.75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</row>
    <row r="864" spans="1:18" ht="15.75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</row>
    <row r="865" spans="1:18" ht="15.75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</row>
    <row r="866" spans="1:18" ht="15.75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</row>
    <row r="867" spans="1:18" ht="15.75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</row>
  </sheetData>
  <mergeCells count="27">
    <mergeCell ref="S5:S7"/>
    <mergeCell ref="B9:S9"/>
    <mergeCell ref="B17:S17"/>
    <mergeCell ref="I5:M5"/>
    <mergeCell ref="I6:I7"/>
    <mergeCell ref="J6:M6"/>
    <mergeCell ref="N5:R5"/>
    <mergeCell ref="N6:N7"/>
    <mergeCell ref="O6:R6"/>
    <mergeCell ref="E6:H6"/>
    <mergeCell ref="A1:R1"/>
    <mergeCell ref="A2:R2"/>
    <mergeCell ref="A3:R3"/>
    <mergeCell ref="A4:R4"/>
    <mergeCell ref="D5:H5"/>
    <mergeCell ref="A5:A7"/>
    <mergeCell ref="B5:B7"/>
    <mergeCell ref="C5:C7"/>
    <mergeCell ref="D6:D7"/>
    <mergeCell ref="A53:B53"/>
    <mergeCell ref="B29:S29"/>
    <mergeCell ref="B34:S34"/>
    <mergeCell ref="B37:S37"/>
    <mergeCell ref="B50:S50"/>
    <mergeCell ref="B41:S41"/>
    <mergeCell ref="B46:S46"/>
    <mergeCell ref="A49:B49"/>
  </mergeCells>
  <pageMargins left="0.39370078740157483" right="0.11811023622047245" top="0.35433070866141736" bottom="0.15748031496062992" header="0.31496062992125984" footer="0.31496062992125984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Buhgalter</dc:creator>
  <cp:lastModifiedBy>Buhgalter</cp:lastModifiedBy>
  <cp:lastPrinted>2018-03-02T12:44:45Z</cp:lastPrinted>
  <dcterms:created xsi:type="dcterms:W3CDTF">2018-02-27T08:17:15Z</dcterms:created>
  <dcterms:modified xsi:type="dcterms:W3CDTF">2020-03-09T10:25:39Z</dcterms:modified>
</cp:coreProperties>
</file>