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E10" i="1"/>
  <c r="F10" i="1"/>
  <c r="I10" i="1"/>
  <c r="I51" i="1" s="1"/>
  <c r="J10" i="1"/>
  <c r="K10" i="1"/>
  <c r="D37" i="1"/>
  <c r="D46" i="1"/>
  <c r="E46" i="1"/>
  <c r="F46" i="1"/>
  <c r="I46" i="1"/>
  <c r="J46" i="1"/>
  <c r="K46" i="1"/>
  <c r="D51" i="1"/>
  <c r="E51" i="1"/>
  <c r="C51" i="1"/>
  <c r="D42" i="1"/>
  <c r="E42" i="1"/>
  <c r="F42" i="1"/>
  <c r="H42" i="1"/>
  <c r="I42" i="1"/>
  <c r="J42" i="1"/>
  <c r="K42" i="1"/>
  <c r="C42" i="1"/>
  <c r="D24" i="1"/>
  <c r="E24" i="1"/>
  <c r="F24" i="1"/>
  <c r="I24" i="1"/>
  <c r="J24" i="1"/>
  <c r="K24" i="1"/>
  <c r="H34" i="1"/>
  <c r="C34" i="1"/>
  <c r="H33" i="1"/>
  <c r="C33" i="1"/>
  <c r="C35" i="1"/>
  <c r="H35" i="1"/>
  <c r="H20" i="1"/>
  <c r="C20" i="1"/>
  <c r="J51" i="1" l="1"/>
  <c r="F51" i="1"/>
  <c r="H13" i="1"/>
  <c r="H14" i="1"/>
  <c r="F44" i="1" l="1"/>
  <c r="C13" i="1"/>
  <c r="C14" i="1"/>
  <c r="C15" i="1"/>
  <c r="H48" i="1" l="1"/>
  <c r="H49" i="1"/>
  <c r="H50" i="1"/>
  <c r="H46" i="1" s="1"/>
  <c r="H47" i="1"/>
  <c r="C16" i="1"/>
  <c r="C12" i="1"/>
  <c r="C48" i="1"/>
  <c r="C49" i="1"/>
  <c r="C50" i="1"/>
  <c r="C47" i="1"/>
  <c r="D44" i="1"/>
  <c r="E44" i="1"/>
  <c r="I44" i="1"/>
  <c r="J44" i="1"/>
  <c r="K44" i="1"/>
  <c r="C45" i="1"/>
  <c r="C44" i="1" s="1"/>
  <c r="C43" i="1"/>
  <c r="C39" i="1"/>
  <c r="C38" i="1"/>
  <c r="H43" i="1"/>
  <c r="E37" i="1"/>
  <c r="F37" i="1"/>
  <c r="I37" i="1"/>
  <c r="J37" i="1"/>
  <c r="K37" i="1"/>
  <c r="K51" i="1" s="1"/>
  <c r="H40" i="1"/>
  <c r="C40" i="1"/>
  <c r="H19" i="1"/>
  <c r="C19" i="1"/>
  <c r="C46" i="1" l="1"/>
  <c r="H45" i="1" l="1"/>
  <c r="H44" i="1" s="1"/>
  <c r="H41" i="1"/>
  <c r="H39" i="1"/>
  <c r="H38" i="1"/>
  <c r="H28" i="1"/>
  <c r="C28" i="1"/>
  <c r="H36" i="1"/>
  <c r="H32" i="1"/>
  <c r="H31" i="1"/>
  <c r="H30" i="1"/>
  <c r="H29" i="1"/>
  <c r="H27" i="1"/>
  <c r="H26" i="1"/>
  <c r="H25" i="1"/>
  <c r="C32" i="1"/>
  <c r="C36" i="1"/>
  <c r="C41" i="1"/>
  <c r="C37" i="1" s="1"/>
  <c r="C25" i="1"/>
  <c r="C26" i="1"/>
  <c r="C27" i="1"/>
  <c r="C29" i="1"/>
  <c r="C30" i="1"/>
  <c r="C31" i="1"/>
  <c r="H21" i="1"/>
  <c r="H18" i="1"/>
  <c r="H17" i="1"/>
  <c r="H16" i="1"/>
  <c r="H15" i="1"/>
  <c r="H12" i="1"/>
  <c r="H11" i="1"/>
  <c r="C17" i="1"/>
  <c r="C18" i="1"/>
  <c r="C21" i="1"/>
  <c r="C11" i="1"/>
  <c r="H10" i="1" l="1"/>
  <c r="C24" i="1"/>
  <c r="H24" i="1"/>
  <c r="C10" i="1"/>
  <c r="H37" i="1"/>
  <c r="H51" i="1" l="1"/>
</calcChain>
</file>

<file path=xl/sharedStrings.xml><?xml version="1.0" encoding="utf-8"?>
<sst xmlns="http://schemas.openxmlformats.org/spreadsheetml/2006/main" count="67" uniqueCount="58">
  <si>
    <t xml:space="preserve">Наименование подпрограммы </t>
  </si>
  <si>
    <t>Мероприятия, входящие в план мероприятий программы</t>
  </si>
  <si>
    <t>Всего</t>
  </si>
  <si>
    <t>Федеральный бюджет</t>
  </si>
  <si>
    <t>Областной бюджет</t>
  </si>
  <si>
    <t>Местный бюджет</t>
  </si>
  <si>
    <t>Прочие</t>
  </si>
  <si>
    <t>В том числе:</t>
  </si>
  <si>
    <t>(тыс.руб.)</t>
  </si>
  <si>
    <t>о реализации мероприятий муниципальной программы</t>
  </si>
  <si>
    <t>"Устойчивое развитие территории Дзержинского сельского поселения на период 2014 - 2016 годов"</t>
  </si>
  <si>
    <t xml:space="preserve">Содержание муниципальных учреждений культуры Дзержинского сельского поселения </t>
  </si>
  <si>
    <t xml:space="preserve">Содержание муниципальных  библиотек Дзержинского сельского поселения </t>
  </si>
  <si>
    <t xml:space="preserve">Мероприятия по комплексной компактной застройке и благоустройству сельских поселений </t>
  </si>
  <si>
    <t xml:space="preserve">Укрепление материально-технической базы учреждений культуры </t>
  </si>
  <si>
    <t xml:space="preserve">Организация и проведение культурно-массовых мероприятий  мероприятий  </t>
  </si>
  <si>
    <t xml:space="preserve">Организация и проведение мероприятий и спортивных соревнований </t>
  </si>
  <si>
    <t xml:space="preserve">Софинансирование государственной программы Ленинградской области «Развитие сельского хозяйства Ленинградской области» </t>
  </si>
  <si>
    <t>Обеспечение устойчивого функционирования жилищно-коммунального хозяйства в Дзержинском сельском поселении Лужского муниципального района</t>
  </si>
  <si>
    <t>Развитие культуры, физической культуры и спорта в Дзержинском сельском поселении Лужского муниципального района</t>
  </si>
  <si>
    <t>О Т Ч Е Т</t>
  </si>
  <si>
    <t>Субсидии на обеспечение мероприятий по капитальному ремонту многоквартирных домов</t>
  </si>
  <si>
    <t>Софинансирование государственной программы ЛО "Обеспечение устойчивого функционирования и развития коммуналной и инженерной инфраструктуры и повышение энергоэффективности в Ленинградской области"</t>
  </si>
  <si>
    <t>На бюджетные инвестиции в объекты капитального строительства объектов газификации (в том числе проектно-изыскательских работ) собственности муниципальных образований</t>
  </si>
  <si>
    <t>Субсидии на компенсацию выпадающих доходов организациям, предоставляющим населению банные услуги, по тарифам, не обеспечивающимм возмещение издержек</t>
  </si>
  <si>
    <t>Мероприятия по учету и обслуживанию уличного освещения поселения</t>
  </si>
  <si>
    <t xml:space="preserve">Озеленение территории </t>
  </si>
  <si>
    <t>Организация и содержание мест захоронения</t>
  </si>
  <si>
    <t>Прочие мероприятия по благоустройству поселений</t>
  </si>
  <si>
    <t>Организация вывоза бытовых стихийных свалок</t>
  </si>
  <si>
    <t>Мероприятия по поготовке объектов теплоснабжения к отопительному сезону на территории Дзержинского сельского поселения</t>
  </si>
  <si>
    <t>Развитие автомобильных дорог в Дзержинском сельском поселении Лужского муниципального района</t>
  </si>
  <si>
    <t>Мероприятия по седержанию автомобильных дорог</t>
  </si>
  <si>
    <t>Софинансирование государственной программы ЛО "Развитие автомобильных дорог Ленинградской области"</t>
  </si>
  <si>
    <t>Капитальный ремонт и ремонт автомобильных дорог общего пользования местного значения</t>
  </si>
  <si>
    <t>Безопасность Дзержинского сельского поселения Лужского муниципального района</t>
  </si>
  <si>
    <t>Укрепление пожарной безопасности на территории поселения</t>
  </si>
  <si>
    <t>ИТОГО по программе</t>
  </si>
  <si>
    <t>Глава администрации</t>
  </si>
  <si>
    <t>М.М. Султанов</t>
  </si>
  <si>
    <t>Е.В. Науменко</t>
  </si>
  <si>
    <t>Исполнитель:</t>
  </si>
  <si>
    <t>Объем финансирования                                                                                     План на 2015 год</t>
  </si>
  <si>
    <t>На поддержку муниципальных образований Ленинградской области по развитию общественной инраструктуры муниципального значения в Ленинградской области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</si>
  <si>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 пунктов Ленинградской области</t>
  </si>
  <si>
    <t>Проведение капитального ремонта многоквартирных домов, расположенных на территории муниципального образования Дзержинского сельского поселения Лужского муниципального района Ленинградской области</t>
  </si>
  <si>
    <t>Развитие части территории Дзержинского сельского поселения</t>
  </si>
  <si>
    <t>Реализация проектов местных инициатив граждан, получивших грантовую поддержку</t>
  </si>
  <si>
    <t>Развитие сельского хозяйства в ЛО</t>
  </si>
  <si>
    <t>Обеспечение выплат стимулирующего характера работникам муниципальных учреждений культуры</t>
  </si>
  <si>
    <t>Объем финансирования                                                                                     Факт за 9 месяцев 2015 года</t>
  </si>
  <si>
    <r>
      <rPr>
        <b/>
        <sz val="14"/>
        <color theme="1"/>
        <rFont val="Times New Roman"/>
        <family val="1"/>
        <charset val="204"/>
      </rPr>
      <t>за 2015 год</t>
    </r>
    <r>
      <rPr>
        <sz val="14"/>
        <color theme="1"/>
        <rFont val="Times New Roman"/>
        <family val="1"/>
        <charset val="204"/>
      </rPr>
      <t xml:space="preserve"> (нарастающим итогом)</t>
    </r>
  </si>
  <si>
    <t>На повышение оплаты труда работников учреждений культуры в соответствии с планами мероприятий ("дорожными картами") по реализации Указов Президента РФ от 7 мая 2012 года</t>
  </si>
  <si>
    <t>Рализация мероприятий федеральной целевой программы "Устойчивое развитие сельских территорий на 2014-2017 годы и на период до 2020 года"</t>
  </si>
  <si>
    <t>Грантовая поддержка местных инициатив граждан, проживающих в сельской местности</t>
  </si>
  <si>
    <t>На поддержку ЖКХ, развитие общественной и транспортной инфраструктуры поселения</t>
  </si>
  <si>
    <t>На реализацию мероприятий по подготовке объектов теплоснабжения к отопительному сезону</t>
  </si>
  <si>
    <t>На реализацию мероприятий по повышению надежности и энергетической эффективности в системах теплоснабжения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</si>
</sst>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164" fontId="1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164" fontId="1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vertical="top" wrapText="1" shrinkToFit="1"/>
    </xf>
    <xf numFmtId="0" fontId="2" fillId="0" borderId="1" xfId="0" applyFont="1" applyBorder="1" applyAlignment="1">
      <alignment vertical="top" wrapText="1" shrinkToFit="1"/>
    </xf>
    <xf numFmtId="0" fontId="2" fillId="0" borderId="1" xfId="0" applyFont="1" applyBorder="1" applyAlignment="1">
      <alignment vertical="center" wrapText="1" shrinkToFit="1"/>
    </xf>
    <xf numFmtId="0" fontId="6" fillId="0" borderId="1" xfId="0" applyFont="1" applyBorder="1" applyAlignment="1">
      <alignment vertical="center" wrapText="1" shrinkToFit="1"/>
    </xf>
    <xf numFmtId="0" fontId="6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6"/>
  <sheetViews>
    <sheetView tabSelected="1" showWhiteSpace="0" view="pageLayout" zoomScale="130" zoomScaleNormal="100" zoomScalePageLayoutView="130" workbookViewId="0">
      <selection activeCell="D10" sqref="D10"/>
    </sheetView>
  </sheetViews>
  <sheetFormatPr defaultRowHeight="15.75" x14ac:dyDescent="0.25"/>
  <cols>
    <col min="1" max="1" width="18.5703125" style="1" customWidth="1"/>
    <col min="2" max="2" width="21.28515625" style="1" customWidth="1"/>
    <col min="3" max="3" width="11.140625" style="1" customWidth="1"/>
    <col min="4" max="4" width="9.140625" style="1"/>
    <col min="5" max="5" width="10.42578125" style="1" customWidth="1"/>
    <col min="6" max="6" width="9.140625" style="1"/>
    <col min="7" max="7" width="7" style="1" customWidth="1"/>
    <col min="8" max="8" width="11.28515625" style="1" customWidth="1"/>
    <col min="9" max="9" width="9.140625" style="1"/>
    <col min="10" max="10" width="10.5703125" style="1" customWidth="1"/>
    <col min="11" max="11" width="9.140625" style="1"/>
    <col min="12" max="12" width="7.5703125" style="1" customWidth="1"/>
    <col min="13" max="16384" width="9.140625" style="1"/>
  </cols>
  <sheetData>
    <row r="1" spans="1:26" ht="18.75" x14ac:dyDescent="0.3">
      <c r="A1" s="9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26" ht="18.75" x14ac:dyDescent="0.3">
      <c r="A2" s="9" t="s">
        <v>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26" ht="18.75" x14ac:dyDescent="0.3">
      <c r="A3" s="9" t="s">
        <v>10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26" ht="18.75" x14ac:dyDescent="0.3">
      <c r="A4" s="12" t="s">
        <v>51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</row>
    <row r="5" spans="1:26" x14ac:dyDescent="0.25">
      <c r="K5" s="11" t="s">
        <v>8</v>
      </c>
      <c r="L5" s="11"/>
    </row>
    <row r="6" spans="1:26" ht="60" customHeight="1" x14ac:dyDescent="0.25">
      <c r="A6" s="10" t="s">
        <v>0</v>
      </c>
      <c r="B6" s="10" t="s">
        <v>1</v>
      </c>
      <c r="C6" s="10" t="s">
        <v>42</v>
      </c>
      <c r="D6" s="10"/>
      <c r="E6" s="10"/>
      <c r="F6" s="10"/>
      <c r="G6" s="10"/>
      <c r="H6" s="10" t="s">
        <v>50</v>
      </c>
      <c r="I6" s="10"/>
      <c r="J6" s="10"/>
      <c r="K6" s="10"/>
      <c r="L6" s="10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25">
      <c r="A7" s="10"/>
      <c r="B7" s="10"/>
      <c r="C7" s="10" t="s">
        <v>2</v>
      </c>
      <c r="D7" s="10" t="s">
        <v>7</v>
      </c>
      <c r="E7" s="10"/>
      <c r="F7" s="10"/>
      <c r="G7" s="10"/>
      <c r="H7" s="10" t="s">
        <v>2</v>
      </c>
      <c r="I7" s="10" t="s">
        <v>7</v>
      </c>
      <c r="J7" s="10"/>
      <c r="K7" s="10"/>
      <c r="L7" s="10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38.25" x14ac:dyDescent="0.25">
      <c r="A8" s="10"/>
      <c r="B8" s="10"/>
      <c r="C8" s="10"/>
      <c r="D8" s="3" t="s">
        <v>3</v>
      </c>
      <c r="E8" s="3" t="s">
        <v>4</v>
      </c>
      <c r="F8" s="3" t="s">
        <v>5</v>
      </c>
      <c r="G8" s="3" t="s">
        <v>6</v>
      </c>
      <c r="H8" s="10"/>
      <c r="I8" s="3" t="s">
        <v>3</v>
      </c>
      <c r="J8" s="3" t="s">
        <v>4</v>
      </c>
      <c r="K8" s="3" t="s">
        <v>5</v>
      </c>
      <c r="L8" s="3" t="s">
        <v>6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02" x14ac:dyDescent="0.25">
      <c r="A10" s="13" t="s">
        <v>19</v>
      </c>
      <c r="B10" s="3"/>
      <c r="C10" s="6">
        <f>C11+C12+C15+C16+C17+C18+C21+C19+C14+C13+C20+C22+C23</f>
        <v>85196.299999999988</v>
      </c>
      <c r="D10" s="6">
        <f t="shared" ref="D10:K10" si="0">D11+D12+D15+D16+D17+D18+D21+D19+D14+D13+D20+D22+D23</f>
        <v>23522.799999999999</v>
      </c>
      <c r="E10" s="6">
        <f t="shared" si="0"/>
        <v>56724.1</v>
      </c>
      <c r="F10" s="6">
        <f t="shared" si="0"/>
        <v>4949.3999999999996</v>
      </c>
      <c r="G10" s="6"/>
      <c r="H10" s="6">
        <f t="shared" si="0"/>
        <v>79585.299999999988</v>
      </c>
      <c r="I10" s="6">
        <f t="shared" si="0"/>
        <v>23522.799999999999</v>
      </c>
      <c r="J10" s="6">
        <f t="shared" si="0"/>
        <v>51174.7</v>
      </c>
      <c r="K10" s="6">
        <f t="shared" si="0"/>
        <v>4887.7999999999993</v>
      </c>
      <c r="L10" s="6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77.25" customHeight="1" x14ac:dyDescent="0.25">
      <c r="A11" s="14"/>
      <c r="B11" s="15" t="s">
        <v>11</v>
      </c>
      <c r="C11" s="5">
        <f>D11+E11+F11+G11</f>
        <v>2204.6</v>
      </c>
      <c r="D11" s="5"/>
      <c r="E11" s="5"/>
      <c r="F11" s="5">
        <v>2204.6</v>
      </c>
      <c r="G11" s="5"/>
      <c r="H11" s="5">
        <f>I11+J11+K11+L11</f>
        <v>2203.1999999999998</v>
      </c>
      <c r="I11" s="5"/>
      <c r="J11" s="5"/>
      <c r="K11" s="5">
        <v>2203.1999999999998</v>
      </c>
      <c r="L11" s="5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69.75" customHeight="1" x14ac:dyDescent="0.25">
      <c r="A12" s="3"/>
      <c r="B12" s="15" t="s">
        <v>12</v>
      </c>
      <c r="C12" s="5">
        <f>D12+E12+F12</f>
        <v>1114.3</v>
      </c>
      <c r="D12" s="5"/>
      <c r="E12" s="5"/>
      <c r="F12" s="5">
        <v>1114.3</v>
      </c>
      <c r="G12" s="5"/>
      <c r="H12" s="5">
        <f t="shared" ref="H12:H21" si="1">I12+J12+K12+L12</f>
        <v>1058.8</v>
      </c>
      <c r="I12" s="5"/>
      <c r="J12" s="5"/>
      <c r="K12" s="5">
        <v>1058.8</v>
      </c>
      <c r="L12" s="5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84.75" customHeight="1" x14ac:dyDescent="0.25">
      <c r="A13" s="3"/>
      <c r="B13" s="15" t="s">
        <v>49</v>
      </c>
      <c r="C13" s="5">
        <f>E13</f>
        <v>414.9</v>
      </c>
      <c r="D13" s="5"/>
      <c r="E13" s="5">
        <v>414.9</v>
      </c>
      <c r="F13" s="5"/>
      <c r="G13" s="5"/>
      <c r="H13" s="5">
        <f>J13</f>
        <v>414.9</v>
      </c>
      <c r="I13" s="5"/>
      <c r="J13" s="5">
        <v>414.9</v>
      </c>
      <c r="K13" s="5"/>
      <c r="L13" s="5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42" customHeight="1" x14ac:dyDescent="0.25">
      <c r="A14" s="3"/>
      <c r="B14" s="15" t="s">
        <v>48</v>
      </c>
      <c r="C14" s="5">
        <f>D14</f>
        <v>22540</v>
      </c>
      <c r="D14" s="5">
        <v>22540</v>
      </c>
      <c r="E14" s="5"/>
      <c r="F14" s="5"/>
      <c r="G14" s="5"/>
      <c r="H14" s="5">
        <f>I14</f>
        <v>22540</v>
      </c>
      <c r="I14" s="5">
        <v>22540</v>
      </c>
      <c r="J14" s="5"/>
      <c r="K14" s="5"/>
      <c r="L14" s="5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63.75" customHeight="1" x14ac:dyDescent="0.25">
      <c r="A15" s="3"/>
      <c r="B15" s="15" t="s">
        <v>13</v>
      </c>
      <c r="C15" s="5">
        <f t="shared" ref="C15:C21" si="2">D15+E15+F15+G15</f>
        <v>55288</v>
      </c>
      <c r="D15" s="5"/>
      <c r="E15" s="5">
        <v>55288</v>
      </c>
      <c r="F15" s="5"/>
      <c r="G15" s="5"/>
      <c r="H15" s="5">
        <f t="shared" si="1"/>
        <v>49738.6</v>
      </c>
      <c r="I15" s="5"/>
      <c r="J15" s="5">
        <v>49738.6</v>
      </c>
      <c r="K15" s="5"/>
      <c r="L15" s="5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51.75" customHeight="1" x14ac:dyDescent="0.25">
      <c r="A16" s="3"/>
      <c r="B16" s="15" t="s">
        <v>14</v>
      </c>
      <c r="C16" s="5">
        <f>D16+E16+F16</f>
        <v>60</v>
      </c>
      <c r="D16" s="5"/>
      <c r="E16" s="5"/>
      <c r="F16" s="5">
        <v>60</v>
      </c>
      <c r="G16" s="5"/>
      <c r="H16" s="5">
        <f t="shared" si="1"/>
        <v>59.1</v>
      </c>
      <c r="I16" s="5"/>
      <c r="J16" s="5"/>
      <c r="K16" s="5">
        <v>59.1</v>
      </c>
      <c r="L16" s="5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56.25" customHeight="1" x14ac:dyDescent="0.25">
      <c r="A17" s="3"/>
      <c r="B17" s="15" t="s">
        <v>15</v>
      </c>
      <c r="C17" s="5">
        <f t="shared" si="2"/>
        <v>256</v>
      </c>
      <c r="D17" s="5"/>
      <c r="E17" s="5"/>
      <c r="F17" s="5">
        <v>256</v>
      </c>
      <c r="G17" s="5"/>
      <c r="H17" s="5">
        <f t="shared" si="1"/>
        <v>252.2</v>
      </c>
      <c r="I17" s="5"/>
      <c r="J17" s="5"/>
      <c r="K17" s="5">
        <v>252.2</v>
      </c>
      <c r="L17" s="5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55.5" customHeight="1" x14ac:dyDescent="0.25">
      <c r="A18" s="3"/>
      <c r="B18" s="15" t="s">
        <v>16</v>
      </c>
      <c r="C18" s="5">
        <f t="shared" si="2"/>
        <v>143.9</v>
      </c>
      <c r="D18" s="5"/>
      <c r="E18" s="5"/>
      <c r="F18" s="5">
        <v>143.9</v>
      </c>
      <c r="G18" s="5"/>
      <c r="H18" s="5">
        <f t="shared" si="1"/>
        <v>143.9</v>
      </c>
      <c r="I18" s="5"/>
      <c r="J18" s="5"/>
      <c r="K18" s="5">
        <v>143.9</v>
      </c>
      <c r="L18" s="5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96.75" customHeight="1" x14ac:dyDescent="0.25">
      <c r="A19" s="3"/>
      <c r="B19" s="15" t="s">
        <v>17</v>
      </c>
      <c r="C19" s="5">
        <f t="shared" ref="C19:C20" si="3">D19+E19+F19+G19</f>
        <v>899.9</v>
      </c>
      <c r="D19" s="5"/>
      <c r="E19" s="5"/>
      <c r="F19" s="5">
        <v>899.9</v>
      </c>
      <c r="G19" s="5"/>
      <c r="H19" s="5">
        <f t="shared" ref="H19:H20" si="4">I19+J19+K19+L19</f>
        <v>899.9</v>
      </c>
      <c r="I19" s="5"/>
      <c r="J19" s="5"/>
      <c r="K19" s="5">
        <v>899.9</v>
      </c>
      <c r="L19" s="5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83" customHeight="1" x14ac:dyDescent="0.25">
      <c r="A20" s="3"/>
      <c r="B20" s="15" t="s">
        <v>43</v>
      </c>
      <c r="C20" s="5">
        <f t="shared" si="3"/>
        <v>600</v>
      </c>
      <c r="D20" s="5"/>
      <c r="E20" s="5">
        <v>600</v>
      </c>
      <c r="F20" s="5"/>
      <c r="G20" s="5"/>
      <c r="H20" s="5">
        <f t="shared" si="4"/>
        <v>600</v>
      </c>
      <c r="I20" s="5"/>
      <c r="J20" s="5">
        <v>600</v>
      </c>
      <c r="K20" s="5"/>
      <c r="L20" s="5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08" customHeight="1" x14ac:dyDescent="0.25">
      <c r="A21" s="3"/>
      <c r="B21" s="15" t="s">
        <v>52</v>
      </c>
      <c r="C21" s="5">
        <f t="shared" si="2"/>
        <v>270.7</v>
      </c>
      <c r="D21" s="5"/>
      <c r="E21" s="5"/>
      <c r="F21" s="5">
        <v>270.7</v>
      </c>
      <c r="G21" s="5"/>
      <c r="H21" s="5">
        <f t="shared" si="1"/>
        <v>270.7</v>
      </c>
      <c r="I21" s="5"/>
      <c r="J21" s="5"/>
      <c r="K21" s="5">
        <v>270.7</v>
      </c>
      <c r="L21" s="5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96.75" customHeight="1" x14ac:dyDescent="0.25">
      <c r="A22" s="3"/>
      <c r="B22" s="15" t="s">
        <v>53</v>
      </c>
      <c r="C22" s="5">
        <v>982.8</v>
      </c>
      <c r="D22" s="5">
        <v>982.8</v>
      </c>
      <c r="E22" s="5"/>
      <c r="F22" s="5"/>
      <c r="G22" s="5"/>
      <c r="H22" s="5">
        <v>982.8</v>
      </c>
      <c r="I22" s="5">
        <v>982.8</v>
      </c>
      <c r="J22" s="5"/>
      <c r="K22" s="5"/>
      <c r="L22" s="5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67.5" customHeight="1" x14ac:dyDescent="0.25">
      <c r="A23" s="3"/>
      <c r="B23" s="15" t="s">
        <v>54</v>
      </c>
      <c r="C23" s="5">
        <v>421.2</v>
      </c>
      <c r="D23" s="5"/>
      <c r="E23" s="5">
        <v>421.2</v>
      </c>
      <c r="F23" s="5"/>
      <c r="G23" s="5"/>
      <c r="H23" s="5">
        <v>421.2</v>
      </c>
      <c r="I23" s="5"/>
      <c r="J23" s="5">
        <v>421.2</v>
      </c>
      <c r="K23" s="5"/>
      <c r="L23" s="5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47" customHeight="1" x14ac:dyDescent="0.25">
      <c r="A24" s="16" t="s">
        <v>18</v>
      </c>
      <c r="B24" s="17"/>
      <c r="C24" s="6">
        <f>C25+C26+C27+C29+C30+C31+C32+C36+C28++C33+C34+C35</f>
        <v>47652.4</v>
      </c>
      <c r="D24" s="6">
        <f t="shared" ref="D24:K24" si="5">D25+D26+D27+D29+D30+D31+D32+D36+D28++D33+D34+D35</f>
        <v>0</v>
      </c>
      <c r="E24" s="6">
        <f t="shared" si="5"/>
        <v>40470</v>
      </c>
      <c r="F24" s="6">
        <f t="shared" si="5"/>
        <v>7182.4</v>
      </c>
      <c r="G24" s="6"/>
      <c r="H24" s="6">
        <f t="shared" si="5"/>
        <v>47444.3</v>
      </c>
      <c r="I24" s="6">
        <f t="shared" si="5"/>
        <v>0</v>
      </c>
      <c r="J24" s="6">
        <f t="shared" si="5"/>
        <v>40470</v>
      </c>
      <c r="K24" s="6">
        <f t="shared" si="5"/>
        <v>6974.3</v>
      </c>
      <c r="L24" s="6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68.75" customHeight="1" x14ac:dyDescent="0.25">
      <c r="A25" s="3"/>
      <c r="B25" s="15" t="s">
        <v>22</v>
      </c>
      <c r="C25" s="5">
        <f t="shared" ref="C25:C41" si="6">D25+E25+F25+G25</f>
        <v>810.8</v>
      </c>
      <c r="D25" s="5"/>
      <c r="E25" s="5"/>
      <c r="F25" s="5">
        <v>810.8</v>
      </c>
      <c r="G25" s="5"/>
      <c r="H25" s="5">
        <f t="shared" ref="H25:H36" si="7">I25+J25+K25+L25</f>
        <v>810.8</v>
      </c>
      <c r="I25" s="5"/>
      <c r="J25" s="5"/>
      <c r="K25" s="5">
        <v>810.8</v>
      </c>
      <c r="L25" s="5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11.75" customHeight="1" x14ac:dyDescent="0.25">
      <c r="A26" s="3"/>
      <c r="B26" s="15" t="s">
        <v>23</v>
      </c>
      <c r="C26" s="5">
        <f t="shared" si="6"/>
        <v>34200</v>
      </c>
      <c r="D26" s="5"/>
      <c r="E26" s="5">
        <v>34200</v>
      </c>
      <c r="F26" s="5"/>
      <c r="G26" s="5"/>
      <c r="H26" s="5">
        <f t="shared" si="7"/>
        <v>34200</v>
      </c>
      <c r="I26" s="5"/>
      <c r="J26" s="5">
        <v>34200</v>
      </c>
      <c r="K26" s="5"/>
      <c r="L26" s="5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08.75" customHeight="1" x14ac:dyDescent="0.25">
      <c r="A27" s="3"/>
      <c r="B27" s="15" t="s">
        <v>17</v>
      </c>
      <c r="C27" s="5">
        <f t="shared" si="6"/>
        <v>99</v>
      </c>
      <c r="D27" s="5"/>
      <c r="E27" s="5"/>
      <c r="F27" s="5">
        <v>99</v>
      </c>
      <c r="G27" s="5"/>
      <c r="H27" s="5">
        <f t="shared" si="7"/>
        <v>99</v>
      </c>
      <c r="I27" s="5"/>
      <c r="J27" s="5"/>
      <c r="K27" s="5">
        <v>99</v>
      </c>
      <c r="L27" s="5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90.75" customHeight="1" x14ac:dyDescent="0.25">
      <c r="A28" s="3"/>
      <c r="B28" s="15" t="s">
        <v>30</v>
      </c>
      <c r="C28" s="5">
        <f t="shared" si="6"/>
        <v>774</v>
      </c>
      <c r="D28" s="5"/>
      <c r="E28" s="5"/>
      <c r="F28" s="5">
        <v>774</v>
      </c>
      <c r="G28" s="5"/>
      <c r="H28" s="5">
        <f t="shared" si="7"/>
        <v>774</v>
      </c>
      <c r="I28" s="5"/>
      <c r="J28" s="5"/>
      <c r="K28" s="5">
        <v>774</v>
      </c>
      <c r="L28" s="5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14" customHeight="1" x14ac:dyDescent="0.25">
      <c r="A29" s="3"/>
      <c r="B29" s="15" t="s">
        <v>24</v>
      </c>
      <c r="C29" s="5">
        <f t="shared" si="6"/>
        <v>500</v>
      </c>
      <c r="D29" s="5"/>
      <c r="E29" s="5"/>
      <c r="F29" s="5">
        <v>500</v>
      </c>
      <c r="G29" s="5"/>
      <c r="H29" s="5">
        <f t="shared" si="7"/>
        <v>500</v>
      </c>
      <c r="I29" s="5"/>
      <c r="J29" s="5"/>
      <c r="K29" s="5">
        <v>500</v>
      </c>
      <c r="L29" s="5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62.25" customHeight="1" x14ac:dyDescent="0.25">
      <c r="A30" s="3"/>
      <c r="B30" s="15" t="s">
        <v>25</v>
      </c>
      <c r="C30" s="5">
        <f t="shared" si="6"/>
        <v>1406.5</v>
      </c>
      <c r="D30" s="5"/>
      <c r="E30" s="5"/>
      <c r="F30" s="5">
        <v>1406.5</v>
      </c>
      <c r="G30" s="5"/>
      <c r="H30" s="5">
        <f t="shared" si="7"/>
        <v>1376.3</v>
      </c>
      <c r="I30" s="5"/>
      <c r="J30" s="5"/>
      <c r="K30" s="5">
        <v>1376.3</v>
      </c>
      <c r="L30" s="5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35.25" customHeight="1" x14ac:dyDescent="0.25">
      <c r="A31" s="3"/>
      <c r="B31" s="15" t="s">
        <v>26</v>
      </c>
      <c r="C31" s="5">
        <f t="shared" si="6"/>
        <v>38.200000000000003</v>
      </c>
      <c r="D31" s="5"/>
      <c r="E31" s="5"/>
      <c r="F31" s="5">
        <v>38.200000000000003</v>
      </c>
      <c r="G31" s="5"/>
      <c r="H31" s="5">
        <f t="shared" si="7"/>
        <v>38.200000000000003</v>
      </c>
      <c r="I31" s="5"/>
      <c r="J31" s="5"/>
      <c r="K31" s="5">
        <v>38.200000000000003</v>
      </c>
      <c r="L31" s="5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42" customHeight="1" x14ac:dyDescent="0.25">
      <c r="A32" s="3"/>
      <c r="B32" s="15" t="s">
        <v>28</v>
      </c>
      <c r="C32" s="5">
        <f t="shared" si="6"/>
        <v>1253.9000000000001</v>
      </c>
      <c r="D32" s="5"/>
      <c r="E32" s="5"/>
      <c r="F32" s="5">
        <v>1253.9000000000001</v>
      </c>
      <c r="G32" s="5"/>
      <c r="H32" s="5">
        <f t="shared" si="7"/>
        <v>1142.9000000000001</v>
      </c>
      <c r="I32" s="5"/>
      <c r="J32" s="5"/>
      <c r="K32" s="5">
        <v>1142.9000000000001</v>
      </c>
      <c r="L32" s="5"/>
    </row>
    <row r="33" spans="1:12" ht="46.5" customHeight="1" x14ac:dyDescent="0.25">
      <c r="A33" s="3"/>
      <c r="B33" s="15" t="s">
        <v>29</v>
      </c>
      <c r="C33" s="5">
        <f t="shared" si="6"/>
        <v>300</v>
      </c>
      <c r="D33" s="5"/>
      <c r="E33" s="5"/>
      <c r="F33" s="5">
        <v>300</v>
      </c>
      <c r="G33" s="5"/>
      <c r="H33" s="5">
        <f t="shared" si="7"/>
        <v>233.1</v>
      </c>
      <c r="I33" s="5"/>
      <c r="J33" s="5"/>
      <c r="K33" s="5">
        <v>233.1</v>
      </c>
      <c r="L33" s="5"/>
    </row>
    <row r="34" spans="1:12" ht="82.5" customHeight="1" x14ac:dyDescent="0.25">
      <c r="A34" s="3"/>
      <c r="B34" s="15" t="s">
        <v>55</v>
      </c>
      <c r="C34" s="5">
        <f t="shared" si="6"/>
        <v>2000</v>
      </c>
      <c r="D34" s="5"/>
      <c r="E34" s="5"/>
      <c r="F34" s="5">
        <v>2000</v>
      </c>
      <c r="G34" s="5"/>
      <c r="H34" s="5">
        <f t="shared" si="7"/>
        <v>2000</v>
      </c>
      <c r="I34" s="5"/>
      <c r="J34" s="5"/>
      <c r="K34" s="5">
        <v>2000</v>
      </c>
      <c r="L34" s="5"/>
    </row>
    <row r="35" spans="1:12" ht="77.25" customHeight="1" x14ac:dyDescent="0.25">
      <c r="A35" s="3"/>
      <c r="B35" s="15" t="s">
        <v>56</v>
      </c>
      <c r="C35" s="5">
        <f t="shared" ref="C35" si="8">D35+E35+F35+G35</f>
        <v>3135</v>
      </c>
      <c r="D35" s="5"/>
      <c r="E35" s="5">
        <v>3135</v>
      </c>
      <c r="F35" s="5"/>
      <c r="G35" s="5"/>
      <c r="H35" s="5">
        <f t="shared" ref="H35" si="9">I35+J35+K35+L35</f>
        <v>3135</v>
      </c>
      <c r="I35" s="5"/>
      <c r="J35" s="5">
        <v>3135</v>
      </c>
      <c r="K35" s="5"/>
      <c r="L35" s="5"/>
    </row>
    <row r="36" spans="1:12" ht="95.25" customHeight="1" x14ac:dyDescent="0.25">
      <c r="A36" s="3"/>
      <c r="B36" s="15" t="s">
        <v>57</v>
      </c>
      <c r="C36" s="5">
        <f t="shared" si="6"/>
        <v>3135</v>
      </c>
      <c r="D36" s="5"/>
      <c r="E36" s="5">
        <v>3135</v>
      </c>
      <c r="F36" s="5"/>
      <c r="G36" s="5"/>
      <c r="H36" s="5">
        <f t="shared" si="7"/>
        <v>3135</v>
      </c>
      <c r="I36" s="5"/>
      <c r="J36" s="5">
        <v>3135</v>
      </c>
      <c r="K36" s="5"/>
      <c r="L36" s="5"/>
    </row>
    <row r="37" spans="1:12" ht="112.5" customHeight="1" x14ac:dyDescent="0.25">
      <c r="A37" s="16" t="s">
        <v>31</v>
      </c>
      <c r="B37" s="15"/>
      <c r="C37" s="6">
        <f>C38+C39+C41+C40</f>
        <v>1734.7</v>
      </c>
      <c r="D37" s="6">
        <f>D38+D39+D41+D40</f>
        <v>0</v>
      </c>
      <c r="E37" s="6">
        <f t="shared" ref="E37:K37" si="10">E38+E39+E41+E40</f>
        <v>1012.2</v>
      </c>
      <c r="F37" s="6">
        <f t="shared" si="10"/>
        <v>722.5</v>
      </c>
      <c r="G37" s="6"/>
      <c r="H37" s="6">
        <f t="shared" si="10"/>
        <v>1534</v>
      </c>
      <c r="I37" s="6">
        <f t="shared" si="10"/>
        <v>0</v>
      </c>
      <c r="J37" s="6">
        <f t="shared" si="10"/>
        <v>1012.2</v>
      </c>
      <c r="K37" s="6">
        <f t="shared" si="10"/>
        <v>521.79999999999995</v>
      </c>
      <c r="L37" s="6"/>
    </row>
    <row r="38" spans="1:12" ht="53.25" customHeight="1" x14ac:dyDescent="0.25">
      <c r="A38" s="18"/>
      <c r="B38" s="15" t="s">
        <v>32</v>
      </c>
      <c r="C38" s="5">
        <f>D38+E38+F38</f>
        <v>99.5</v>
      </c>
      <c r="D38" s="8"/>
      <c r="E38" s="8"/>
      <c r="F38" s="8">
        <v>99.5</v>
      </c>
      <c r="G38" s="8"/>
      <c r="H38" s="5">
        <f t="shared" ref="H38:H41" si="11">I38+J38+K38+L38</f>
        <v>99.5</v>
      </c>
      <c r="I38" s="8"/>
      <c r="J38" s="8"/>
      <c r="K38" s="8">
        <v>99.5</v>
      </c>
      <c r="L38" s="8"/>
    </row>
    <row r="39" spans="1:12" ht="82.5" customHeight="1" x14ac:dyDescent="0.25">
      <c r="A39" s="18"/>
      <c r="B39" s="15" t="s">
        <v>33</v>
      </c>
      <c r="C39" s="5">
        <f>D39+E39+F39</f>
        <v>623</v>
      </c>
      <c r="D39" s="8"/>
      <c r="E39" s="8"/>
      <c r="F39" s="8">
        <v>623</v>
      </c>
      <c r="G39" s="8"/>
      <c r="H39" s="5">
        <f t="shared" si="11"/>
        <v>422.3</v>
      </c>
      <c r="I39" s="8"/>
      <c r="J39" s="8"/>
      <c r="K39" s="8">
        <v>422.3</v>
      </c>
      <c r="L39" s="8"/>
    </row>
    <row r="40" spans="1:12" ht="121.5" customHeight="1" x14ac:dyDescent="0.25">
      <c r="A40" s="18"/>
      <c r="B40" s="15" t="s">
        <v>44</v>
      </c>
      <c r="C40" s="5">
        <f t="shared" ref="C40" si="12">D40+E40+F40+G40</f>
        <v>130.19999999999999</v>
      </c>
      <c r="D40" s="8"/>
      <c r="E40" s="8">
        <v>130.19999999999999</v>
      </c>
      <c r="F40" s="8"/>
      <c r="G40" s="8"/>
      <c r="H40" s="5">
        <f t="shared" ref="H40" si="13">I40+J40+K40+L40</f>
        <v>130.19999999999999</v>
      </c>
      <c r="I40" s="8"/>
      <c r="J40" s="8">
        <v>130.19999999999999</v>
      </c>
      <c r="K40" s="8"/>
      <c r="L40" s="8"/>
    </row>
    <row r="41" spans="1:12" ht="75.75" customHeight="1" x14ac:dyDescent="0.25">
      <c r="A41" s="18"/>
      <c r="B41" s="15" t="s">
        <v>34</v>
      </c>
      <c r="C41" s="5">
        <f t="shared" si="6"/>
        <v>882</v>
      </c>
      <c r="D41" s="8"/>
      <c r="E41" s="8">
        <v>882</v>
      </c>
      <c r="F41" s="8"/>
      <c r="G41" s="8"/>
      <c r="H41" s="5">
        <f t="shared" si="11"/>
        <v>882</v>
      </c>
      <c r="I41" s="8"/>
      <c r="J41" s="8">
        <v>882</v>
      </c>
      <c r="K41" s="8"/>
      <c r="L41" s="8"/>
    </row>
    <row r="42" spans="1:12" ht="89.25" customHeight="1" x14ac:dyDescent="0.25">
      <c r="A42" s="16" t="s">
        <v>35</v>
      </c>
      <c r="B42" s="16"/>
      <c r="C42" s="6">
        <f>C43</f>
        <v>3.5</v>
      </c>
      <c r="D42" s="6">
        <f t="shared" ref="D42:K42" si="14">D43</f>
        <v>0</v>
      </c>
      <c r="E42" s="6">
        <f t="shared" si="14"/>
        <v>0</v>
      </c>
      <c r="F42" s="6">
        <f t="shared" si="14"/>
        <v>3.5</v>
      </c>
      <c r="G42" s="6"/>
      <c r="H42" s="6">
        <f t="shared" si="14"/>
        <v>3.5</v>
      </c>
      <c r="I42" s="6">
        <f t="shared" si="14"/>
        <v>0</v>
      </c>
      <c r="J42" s="6">
        <f t="shared" si="14"/>
        <v>0</v>
      </c>
      <c r="K42" s="6">
        <f t="shared" si="14"/>
        <v>3.5</v>
      </c>
      <c r="L42" s="6"/>
    </row>
    <row r="43" spans="1:12" ht="53.25" customHeight="1" x14ac:dyDescent="0.25">
      <c r="A43" s="18"/>
      <c r="B43" s="15" t="s">
        <v>36</v>
      </c>
      <c r="C43" s="5">
        <f t="shared" ref="C43" si="15">D43+E43+F43+G43</f>
        <v>3.5</v>
      </c>
      <c r="D43" s="8"/>
      <c r="E43" s="8"/>
      <c r="F43" s="8">
        <v>3.5</v>
      </c>
      <c r="G43" s="8"/>
      <c r="H43" s="5">
        <f t="shared" ref="H43" si="16">I43+J43+K43+L43</f>
        <v>3.5</v>
      </c>
      <c r="I43" s="8"/>
      <c r="J43" s="8"/>
      <c r="K43" s="8">
        <v>3.5</v>
      </c>
      <c r="L43" s="8"/>
    </row>
    <row r="44" spans="1:12" ht="204" x14ac:dyDescent="0.25">
      <c r="A44" s="19" t="s">
        <v>45</v>
      </c>
      <c r="B44" s="15"/>
      <c r="C44" s="6">
        <f>C45</f>
        <v>269.8</v>
      </c>
      <c r="D44" s="6">
        <f>D45</f>
        <v>0</v>
      </c>
      <c r="E44" s="6">
        <f>E45</f>
        <v>0</v>
      </c>
      <c r="F44" s="6">
        <f>F45</f>
        <v>269.8</v>
      </c>
      <c r="G44" s="6"/>
      <c r="H44" s="6">
        <f>H45</f>
        <v>269.8</v>
      </c>
      <c r="I44" s="6">
        <f>I45</f>
        <v>0</v>
      </c>
      <c r="J44" s="6">
        <f>J45</f>
        <v>0</v>
      </c>
      <c r="K44" s="6">
        <f>K45</f>
        <v>269.8</v>
      </c>
      <c r="L44" s="6"/>
    </row>
    <row r="45" spans="1:12" ht="63.75" x14ac:dyDescent="0.25">
      <c r="A45" s="18"/>
      <c r="B45" s="15" t="s">
        <v>21</v>
      </c>
      <c r="C45" s="5">
        <f>D45+E45+F45</f>
        <v>269.8</v>
      </c>
      <c r="D45" s="8"/>
      <c r="E45" s="8"/>
      <c r="F45" s="8">
        <v>269.8</v>
      </c>
      <c r="G45" s="8"/>
      <c r="H45" s="5">
        <f t="shared" ref="H45" si="17">I45+J45+K45+L45</f>
        <v>269.8</v>
      </c>
      <c r="I45" s="8"/>
      <c r="J45" s="8"/>
      <c r="K45" s="8">
        <v>269.8</v>
      </c>
      <c r="L45" s="8"/>
    </row>
    <row r="46" spans="1:12" ht="51" x14ac:dyDescent="0.25">
      <c r="A46" s="19" t="s">
        <v>46</v>
      </c>
      <c r="B46" s="16"/>
      <c r="C46" s="6">
        <f>C47+C48+C49+C50</f>
        <v>1150.4000000000001</v>
      </c>
      <c r="D46" s="6">
        <f t="shared" ref="D46:K46" si="18">D47+D48+D49+D50</f>
        <v>0</v>
      </c>
      <c r="E46" s="6">
        <f t="shared" si="18"/>
        <v>992.9</v>
      </c>
      <c r="F46" s="6">
        <f t="shared" si="18"/>
        <v>157.5</v>
      </c>
      <c r="G46" s="6"/>
      <c r="H46" s="6">
        <f t="shared" si="18"/>
        <v>1149.2</v>
      </c>
      <c r="I46" s="6">
        <f t="shared" si="18"/>
        <v>0</v>
      </c>
      <c r="J46" s="6">
        <f t="shared" si="18"/>
        <v>991.7</v>
      </c>
      <c r="K46" s="6">
        <f t="shared" si="18"/>
        <v>157.5</v>
      </c>
      <c r="L46" s="6"/>
    </row>
    <row r="47" spans="1:12" ht="38.25" x14ac:dyDescent="0.25">
      <c r="A47" s="19"/>
      <c r="B47" s="15" t="s">
        <v>36</v>
      </c>
      <c r="C47" s="5">
        <f>D47+E47+F47</f>
        <v>3.5</v>
      </c>
      <c r="D47" s="8"/>
      <c r="E47" s="8"/>
      <c r="F47" s="8">
        <v>3.5</v>
      </c>
      <c r="G47" s="8"/>
      <c r="H47" s="5">
        <f>I47+J47+K47</f>
        <v>3.5</v>
      </c>
      <c r="I47" s="8"/>
      <c r="J47" s="8"/>
      <c r="K47" s="8">
        <v>3.5</v>
      </c>
      <c r="L47" s="8"/>
    </row>
    <row r="48" spans="1:12" ht="38.25" x14ac:dyDescent="0.25">
      <c r="A48" s="18"/>
      <c r="B48" s="15" t="s">
        <v>27</v>
      </c>
      <c r="C48" s="5">
        <f t="shared" ref="C48:C50" si="19">D48+E48+F48</f>
        <v>20</v>
      </c>
      <c r="D48" s="8"/>
      <c r="E48" s="8"/>
      <c r="F48" s="8">
        <v>20</v>
      </c>
      <c r="G48" s="8"/>
      <c r="H48" s="5">
        <f t="shared" ref="H48:H50" si="20">I48+J48+K48</f>
        <v>20</v>
      </c>
      <c r="I48" s="8"/>
      <c r="J48" s="8"/>
      <c r="K48" s="8">
        <v>20</v>
      </c>
      <c r="L48" s="8"/>
    </row>
    <row r="49" spans="1:12" ht="38.25" x14ac:dyDescent="0.25">
      <c r="A49" s="18"/>
      <c r="B49" s="15" t="s">
        <v>28</v>
      </c>
      <c r="C49" s="5">
        <f t="shared" si="19"/>
        <v>134</v>
      </c>
      <c r="D49" s="8"/>
      <c r="E49" s="8"/>
      <c r="F49" s="8">
        <v>134</v>
      </c>
      <c r="G49" s="8"/>
      <c r="H49" s="5">
        <f t="shared" si="20"/>
        <v>134</v>
      </c>
      <c r="I49" s="8"/>
      <c r="J49" s="8"/>
      <c r="K49" s="8">
        <v>134</v>
      </c>
      <c r="L49" s="8"/>
    </row>
    <row r="50" spans="1:12" ht="51" x14ac:dyDescent="0.25">
      <c r="A50" s="18"/>
      <c r="B50" s="15" t="s">
        <v>47</v>
      </c>
      <c r="C50" s="5">
        <f t="shared" si="19"/>
        <v>992.9</v>
      </c>
      <c r="D50" s="8"/>
      <c r="E50" s="8">
        <v>992.9</v>
      </c>
      <c r="F50" s="8"/>
      <c r="G50" s="8"/>
      <c r="H50" s="5">
        <f t="shared" si="20"/>
        <v>991.7</v>
      </c>
      <c r="I50" s="8"/>
      <c r="J50" s="8">
        <v>991.7</v>
      </c>
      <c r="K50" s="8"/>
      <c r="L50" s="8"/>
    </row>
    <row r="51" spans="1:12" ht="31.5" x14ac:dyDescent="0.25">
      <c r="A51" s="7" t="s">
        <v>37</v>
      </c>
      <c r="B51" s="7"/>
      <c r="C51" s="6">
        <f>C10+C24+C37+C42+C44+C46</f>
        <v>136007.09999999998</v>
      </c>
      <c r="D51" s="6">
        <f t="shared" ref="D51:K51" si="21">D10+D24+D37+D42+D44+D46</f>
        <v>23522.799999999999</v>
      </c>
      <c r="E51" s="6">
        <f t="shared" si="21"/>
        <v>99199.2</v>
      </c>
      <c r="F51" s="6">
        <f t="shared" si="21"/>
        <v>13285.099999999999</v>
      </c>
      <c r="G51" s="6"/>
      <c r="H51" s="6">
        <f t="shared" si="21"/>
        <v>129986.09999999999</v>
      </c>
      <c r="I51" s="6">
        <f t="shared" si="21"/>
        <v>23522.799999999999</v>
      </c>
      <c r="J51" s="6">
        <f t="shared" si="21"/>
        <v>93648.599999999991</v>
      </c>
      <c r="K51" s="6">
        <f t="shared" si="21"/>
        <v>12814.699999999997</v>
      </c>
      <c r="L51" s="6"/>
    </row>
    <row r="54" spans="1:12" x14ac:dyDescent="0.25">
      <c r="A54" s="1" t="s">
        <v>38</v>
      </c>
      <c r="D54" s="1" t="s">
        <v>39</v>
      </c>
    </row>
    <row r="56" spans="1:12" x14ac:dyDescent="0.25">
      <c r="A56" s="1" t="s">
        <v>41</v>
      </c>
      <c r="B56" s="1" t="s">
        <v>40</v>
      </c>
    </row>
  </sheetData>
  <mergeCells count="13">
    <mergeCell ref="A1:L1"/>
    <mergeCell ref="A2:L2"/>
    <mergeCell ref="D7:G7"/>
    <mergeCell ref="C7:C8"/>
    <mergeCell ref="C6:G6"/>
    <mergeCell ref="H6:L6"/>
    <mergeCell ref="H7:H8"/>
    <mergeCell ref="I7:L7"/>
    <mergeCell ref="K5:L5"/>
    <mergeCell ref="A6:A8"/>
    <mergeCell ref="B6:B8"/>
    <mergeCell ref="A3:L3"/>
    <mergeCell ref="A4:L4"/>
  </mergeCells>
  <pageMargins left="0.47244094488188981" right="0" top="0.78740157480314965" bottom="0.39370078740157483" header="0" footer="0"/>
  <pageSetup paperSize="9" orientation="landscape" r:id="rId1"/>
  <headerFooter>
    <oddFooter>&amp;CСтраница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2016-02-24T14:31:29Z</dcterms:modified>
</cp:coreProperties>
</file>