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44" i="1" l="1"/>
  <c r="H45" i="1"/>
  <c r="H46" i="1"/>
  <c r="H43" i="1"/>
  <c r="D19" i="1"/>
  <c r="E19" i="1"/>
  <c r="F19" i="1"/>
  <c r="I19" i="1"/>
  <c r="J19" i="1"/>
  <c r="K19" i="1"/>
  <c r="C19" i="1"/>
  <c r="C14" i="1"/>
  <c r="C12" i="1"/>
  <c r="D42" i="1"/>
  <c r="E42" i="1"/>
  <c r="F42" i="1"/>
  <c r="I42" i="1"/>
  <c r="J42" i="1"/>
  <c r="K42" i="1"/>
  <c r="C44" i="1"/>
  <c r="C45" i="1"/>
  <c r="C46" i="1"/>
  <c r="C43" i="1"/>
  <c r="D40" i="1"/>
  <c r="E40" i="1"/>
  <c r="F40" i="1"/>
  <c r="I40" i="1"/>
  <c r="J40" i="1"/>
  <c r="K40" i="1"/>
  <c r="C41" i="1"/>
  <c r="C40" i="1" s="1"/>
  <c r="D35" i="1"/>
  <c r="E35" i="1"/>
  <c r="F35" i="1"/>
  <c r="I35" i="1"/>
  <c r="J35" i="1"/>
  <c r="K35" i="1"/>
  <c r="C39" i="1"/>
  <c r="C32" i="1"/>
  <c r="C31" i="1"/>
  <c r="H39" i="1"/>
  <c r="H38" i="1"/>
  <c r="C38" i="1"/>
  <c r="D30" i="1"/>
  <c r="E30" i="1"/>
  <c r="F30" i="1"/>
  <c r="I30" i="1"/>
  <c r="J30" i="1"/>
  <c r="K30" i="1"/>
  <c r="H33" i="1"/>
  <c r="C33" i="1"/>
  <c r="D10" i="1"/>
  <c r="E10" i="1"/>
  <c r="F10" i="1"/>
  <c r="I10" i="1"/>
  <c r="J10" i="1"/>
  <c r="K10" i="1"/>
  <c r="H17" i="1"/>
  <c r="C17" i="1"/>
  <c r="H42" i="1" l="1"/>
  <c r="J47" i="1"/>
  <c r="D47" i="1"/>
  <c r="C42" i="1"/>
  <c r="H37" i="1"/>
  <c r="C37" i="1"/>
  <c r="H36" i="1"/>
  <c r="C36" i="1"/>
  <c r="C35" i="1" s="1"/>
  <c r="E47" i="1"/>
  <c r="F47" i="1"/>
  <c r="I47" i="1"/>
  <c r="K47" i="1"/>
  <c r="H35" i="1" l="1"/>
  <c r="H41" i="1"/>
  <c r="H40" i="1" s="1"/>
  <c r="H34" i="1"/>
  <c r="H32" i="1"/>
  <c r="H31" i="1"/>
  <c r="H23" i="1"/>
  <c r="C23" i="1"/>
  <c r="H29" i="1"/>
  <c r="H28" i="1"/>
  <c r="H27" i="1"/>
  <c r="H26" i="1"/>
  <c r="H25" i="1"/>
  <c r="H24" i="1"/>
  <c r="H22" i="1"/>
  <c r="H21" i="1"/>
  <c r="H20" i="1"/>
  <c r="C28" i="1"/>
  <c r="C29" i="1"/>
  <c r="C34" i="1"/>
  <c r="C30" i="1" s="1"/>
  <c r="C20" i="1"/>
  <c r="C21" i="1"/>
  <c r="C22" i="1"/>
  <c r="C24" i="1"/>
  <c r="C25" i="1"/>
  <c r="C26" i="1"/>
  <c r="C27" i="1"/>
  <c r="H18" i="1"/>
  <c r="H16" i="1"/>
  <c r="H15" i="1"/>
  <c r="H14" i="1"/>
  <c r="H13" i="1"/>
  <c r="H12" i="1"/>
  <c r="H11" i="1"/>
  <c r="C13" i="1"/>
  <c r="C15" i="1"/>
  <c r="C16" i="1"/>
  <c r="C18" i="1"/>
  <c r="C11" i="1"/>
  <c r="H19" i="1" l="1"/>
  <c r="H30" i="1"/>
  <c r="C10" i="1"/>
  <c r="C47" i="1" s="1"/>
  <c r="H10" i="1"/>
  <c r="H47" i="1" l="1"/>
</calcChain>
</file>

<file path=xl/sharedStrings.xml><?xml version="1.0" encoding="utf-8"?>
<sst xmlns="http://schemas.openxmlformats.org/spreadsheetml/2006/main" count="63" uniqueCount="53">
  <si>
    <t xml:space="preserve">Наименование подпрограммы </t>
  </si>
  <si>
    <t>Мероприятия, входящие в план мероприятий программы</t>
  </si>
  <si>
    <t>Всего</t>
  </si>
  <si>
    <t>Федеральный бюджет</t>
  </si>
  <si>
    <t>Областной бюджет</t>
  </si>
  <si>
    <t>Местный бюджет</t>
  </si>
  <si>
    <t>Прочие</t>
  </si>
  <si>
    <t>В том числе:</t>
  </si>
  <si>
    <t>(тыс.руб.)</t>
  </si>
  <si>
    <t>о реализации мероприятий муниципальной программы</t>
  </si>
  <si>
    <t>"Устойчивое развитие территории Дзержинского сельского поселения на период 2014 - 2016 годов"</t>
  </si>
  <si>
    <t xml:space="preserve">Содержание муниципальных учреждений культуры Дзержинского сельского поселения </t>
  </si>
  <si>
    <t xml:space="preserve">Содержание муниципальных  библиотек Дзержинского сельского поселения </t>
  </si>
  <si>
    <t xml:space="preserve">Мероприятия по комплексной компактной застройке и благоустройству сельских поселений </t>
  </si>
  <si>
    <t xml:space="preserve">Укрепление материально-технической базы учреждений культуры </t>
  </si>
  <si>
    <t xml:space="preserve">Организация и проведение культурно-массовых мероприятий  мероприятий  </t>
  </si>
  <si>
    <t xml:space="preserve">Организация и проведение мероприятий и спортивных соревнований </t>
  </si>
  <si>
    <t xml:space="preserve">Софинансирование государственной программы Ленинградской области «Развитие сельского хозяйства Ленинградской области» </t>
  </si>
  <si>
    <t>Обеспечение устойчивого функционирования жилищно-коммунального хозяйства в Дзержинском сельском поселении Лужского муниципального района</t>
  </si>
  <si>
    <t>Развитие культуры, физической культуры и спорта в Дзержинском сельском поселении Лужского муниципального района</t>
  </si>
  <si>
    <t>О Т Ч Е Т</t>
  </si>
  <si>
    <t>Субсидии на обеспечение мероприятий по капитальному ремонту многоквартирных домов</t>
  </si>
  <si>
    <t>Софинансирование государственной программы ЛО "Обеспечение устойчивого функционирования и развития коммуналной и инженерной инфраструктуры и повышение энергоэффективности в Ленинградской области"</t>
  </si>
  <si>
    <t>На бюджетные инвестиции в объекты капитального строительства объектов газификации (в том числе проектно-изыскательских работ) собственности муниципальных образований</t>
  </si>
  <si>
    <t>Субсидии на компенсацию выпадающих доходов организациям, предоставляющим населению банные услуги, по тарифам, не обеспечивающимм возмещение издержек</t>
  </si>
  <si>
    <t>Мероприятия по учету и обслуживанию уличного освещения поселения</t>
  </si>
  <si>
    <t xml:space="preserve">Озеленение территории </t>
  </si>
  <si>
    <t>Организация и содержание мест захоронения</t>
  </si>
  <si>
    <t>Прочие мероприятия по благоустройству поселений</t>
  </si>
  <si>
    <t>Организация вывоза бытовых стихийных свалок</t>
  </si>
  <si>
    <t>Мероприятия по поготовке объектов теплоснабжения к отопительному сезону на территории Дзержинского сельского поселения</t>
  </si>
  <si>
    <t>Развитие автомобильных дорог в Дзержинском сельском поселении Лужского муниципального района</t>
  </si>
  <si>
    <t>Мероприятия по седержанию автомобильных дорог</t>
  </si>
  <si>
    <t>Софинансирование государственной программы ЛО "Развитие автомобильных дорог Ленинградской области"</t>
  </si>
  <si>
    <t>Капитальный ремонт и ремонт автомобильных дорог общего пользования местного значения</t>
  </si>
  <si>
    <t>Безопасность Дзержинского сельского поселения Лужского муниципального района</t>
  </si>
  <si>
    <t xml:space="preserve">Мероприятия, направленные на повышение безопасности дорожного движения </t>
  </si>
  <si>
    <t>Укрепление пожарной безопасности на территории поселения</t>
  </si>
  <si>
    <t>ИТОГО по программе</t>
  </si>
  <si>
    <t>Глава администрации</t>
  </si>
  <si>
    <t>М.М. Султанов</t>
  </si>
  <si>
    <t>Е.В. Науменко</t>
  </si>
  <si>
    <t>Исполнитель:</t>
  </si>
  <si>
    <t>Объем финансирования                                                                                     План на 2015 год</t>
  </si>
  <si>
    <t>Объем финансирования                                                                                     Факт за 1 квартал 2015 года</t>
  </si>
  <si>
    <t>Мероприятия по предупреждению и ликвидации последствий чрезвычайных ситуаций и стихийных бедствий</t>
  </si>
  <si>
    <t>Осуществление мероприятий по обеспечению безопасности людей на водных объектах</t>
  </si>
  <si>
    <r>
      <rPr>
        <b/>
        <sz val="14"/>
        <color theme="1"/>
        <rFont val="Times New Roman"/>
        <family val="1"/>
        <charset val="204"/>
      </rPr>
      <t>за 1 полугодие 2015 год</t>
    </r>
    <r>
      <rPr>
        <sz val="14"/>
        <color theme="1"/>
        <rFont val="Times New Roman"/>
        <family val="1"/>
        <charset val="204"/>
      </rPr>
      <t xml:space="preserve"> (нарастающим итогом)</t>
    </r>
  </si>
  <si>
    <t>На поддержку муниципальных образований Ленинградской области по развитию общественной инраструктуры муниципального значения в Ленинградской области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</si>
  <si>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 пунктов Ленинградской области</t>
  </si>
  <si>
    <t>Проведение капитального ремонта многоквартирных домов, расположенных на территории муниципального образования Дзержинского сельского поселения Лужского муниципального района Ленинградской области</t>
  </si>
  <si>
    <t>Развитие части территории Дзержинского сельского поселения</t>
  </si>
  <si>
    <t>Реализация проектов местных инициатив граждан, получивших грантовую поддержку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</si>
</sst>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vertical="center" wrapText="1" shrinkToFit="1"/>
    </xf>
    <xf numFmtId="0" fontId="1" fillId="0" borderId="1" xfId="0" applyFont="1" applyBorder="1" applyAlignment="1">
      <alignment vertical="top" wrapText="1" shrinkToFit="1"/>
    </xf>
    <xf numFmtId="164" fontId="1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top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left" vertical="center" wrapText="1" shrinkToFi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"/>
  <sheetViews>
    <sheetView tabSelected="1" view="pageLayout" topLeftCell="A40" zoomScaleNormal="100" workbookViewId="0">
      <selection activeCell="K46" sqref="K46"/>
    </sheetView>
  </sheetViews>
  <sheetFormatPr defaultRowHeight="15.75" x14ac:dyDescent="0.25"/>
  <cols>
    <col min="1" max="1" width="18.5703125" style="1" customWidth="1"/>
    <col min="2" max="2" width="21.28515625" style="1" customWidth="1"/>
    <col min="3" max="4" width="9.140625" style="1"/>
    <col min="5" max="5" width="10.42578125" style="1" customWidth="1"/>
    <col min="6" max="6" width="9.140625" style="1"/>
    <col min="7" max="7" width="7" style="1" customWidth="1"/>
    <col min="8" max="9" width="9.140625" style="1"/>
    <col min="10" max="10" width="10.5703125" style="1" customWidth="1"/>
    <col min="11" max="11" width="9.140625" style="1"/>
    <col min="12" max="12" width="7.5703125" style="1" customWidth="1"/>
    <col min="13" max="16384" width="9.140625" style="1"/>
  </cols>
  <sheetData>
    <row r="1" spans="1:26" ht="18.75" x14ac:dyDescent="0.3">
      <c r="A1" s="17" t="s">
        <v>20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26" ht="18.75" x14ac:dyDescent="0.3">
      <c r="A2" s="17" t="s">
        <v>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26" ht="18.75" x14ac:dyDescent="0.3">
      <c r="A3" s="17" t="s">
        <v>10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26" ht="18.75" x14ac:dyDescent="0.3">
      <c r="A4" s="20" t="s">
        <v>47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26" x14ac:dyDescent="0.25">
      <c r="K5" s="19" t="s">
        <v>8</v>
      </c>
      <c r="L5" s="19"/>
    </row>
    <row r="6" spans="1:26" ht="60" customHeight="1" x14ac:dyDescent="0.25">
      <c r="A6" s="18" t="s">
        <v>0</v>
      </c>
      <c r="B6" s="18" t="s">
        <v>1</v>
      </c>
      <c r="C6" s="18" t="s">
        <v>43</v>
      </c>
      <c r="D6" s="18"/>
      <c r="E6" s="18"/>
      <c r="F6" s="18"/>
      <c r="G6" s="18"/>
      <c r="H6" s="18" t="s">
        <v>44</v>
      </c>
      <c r="I6" s="18"/>
      <c r="J6" s="18"/>
      <c r="K6" s="18"/>
      <c r="L6" s="18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5">
      <c r="A7" s="18"/>
      <c r="B7" s="18"/>
      <c r="C7" s="18" t="s">
        <v>2</v>
      </c>
      <c r="D7" s="18" t="s">
        <v>7</v>
      </c>
      <c r="E7" s="18"/>
      <c r="F7" s="18"/>
      <c r="G7" s="18"/>
      <c r="H7" s="18" t="s">
        <v>2</v>
      </c>
      <c r="I7" s="18" t="s">
        <v>7</v>
      </c>
      <c r="J7" s="18"/>
      <c r="K7" s="18"/>
      <c r="L7" s="18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38.25" x14ac:dyDescent="0.25">
      <c r="A8" s="18"/>
      <c r="B8" s="18"/>
      <c r="C8" s="18"/>
      <c r="D8" s="3" t="s">
        <v>3</v>
      </c>
      <c r="E8" s="3" t="s">
        <v>4</v>
      </c>
      <c r="F8" s="3" t="s">
        <v>5</v>
      </c>
      <c r="G8" s="3" t="s">
        <v>6</v>
      </c>
      <c r="H8" s="18"/>
      <c r="I8" s="3" t="s">
        <v>3</v>
      </c>
      <c r="J8" s="3" t="s">
        <v>4</v>
      </c>
      <c r="K8" s="3" t="s">
        <v>5</v>
      </c>
      <c r="L8" s="3" t="s">
        <v>6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73.25" x14ac:dyDescent="0.25">
      <c r="A10" s="8" t="s">
        <v>19</v>
      </c>
      <c r="B10" s="4"/>
      <c r="C10" s="9">
        <f>C11+C12+C13+C14+C15+C16+C18+C17</f>
        <v>45928.800000000003</v>
      </c>
      <c r="D10" s="9">
        <f t="shared" ref="D10:K10" si="0">D11+D12+D13+D14+D15+D16+D18+D17</f>
        <v>0</v>
      </c>
      <c r="E10" s="9">
        <f t="shared" si="0"/>
        <v>41600</v>
      </c>
      <c r="F10" s="9">
        <f t="shared" si="0"/>
        <v>4328.8</v>
      </c>
      <c r="G10" s="9"/>
      <c r="H10" s="9">
        <f t="shared" si="0"/>
        <v>11604.8</v>
      </c>
      <c r="I10" s="9">
        <f t="shared" si="0"/>
        <v>0</v>
      </c>
      <c r="J10" s="9">
        <f t="shared" si="0"/>
        <v>9663.6</v>
      </c>
      <c r="K10" s="9">
        <f t="shared" si="0"/>
        <v>1941.2</v>
      </c>
      <c r="L10" s="9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02.75" customHeight="1" x14ac:dyDescent="0.25">
      <c r="A11" s="6"/>
      <c r="B11" s="5" t="s">
        <v>11</v>
      </c>
      <c r="C11" s="7">
        <f>D11+E11+F11+G11</f>
        <v>2233.8000000000002</v>
      </c>
      <c r="D11" s="7"/>
      <c r="E11" s="7"/>
      <c r="F11" s="7">
        <v>2233.8000000000002</v>
      </c>
      <c r="G11" s="7"/>
      <c r="H11" s="7">
        <f>I11+J11+K11+L11</f>
        <v>957.7</v>
      </c>
      <c r="I11" s="7"/>
      <c r="J11" s="7"/>
      <c r="K11" s="7">
        <v>957.7</v>
      </c>
      <c r="L11" s="7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84.75" customHeight="1" x14ac:dyDescent="0.25">
      <c r="A12" s="4"/>
      <c r="B12" s="5" t="s">
        <v>12</v>
      </c>
      <c r="C12" s="7">
        <f>D12+E12+F12</f>
        <v>1101.0999999999999</v>
      </c>
      <c r="D12" s="7"/>
      <c r="E12" s="7"/>
      <c r="F12" s="7">
        <v>1101.0999999999999</v>
      </c>
      <c r="G12" s="7"/>
      <c r="H12" s="7">
        <f t="shared" ref="H12:H18" si="1">I12+J12+K12+L12</f>
        <v>459.3</v>
      </c>
      <c r="I12" s="7"/>
      <c r="J12" s="7"/>
      <c r="K12" s="7">
        <v>459.3</v>
      </c>
      <c r="L12" s="7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98.25" customHeight="1" x14ac:dyDescent="0.25">
      <c r="A13" s="4"/>
      <c r="B13" s="5" t="s">
        <v>13</v>
      </c>
      <c r="C13" s="7">
        <f t="shared" ref="C13:C18" si="2">D13+E13+F13+G13</f>
        <v>41000</v>
      </c>
      <c r="D13" s="7"/>
      <c r="E13" s="7">
        <v>41000</v>
      </c>
      <c r="F13" s="7"/>
      <c r="G13" s="7"/>
      <c r="H13" s="7">
        <f t="shared" si="1"/>
        <v>9663.6</v>
      </c>
      <c r="I13" s="7"/>
      <c r="J13" s="7">
        <v>9663.6</v>
      </c>
      <c r="K13" s="7"/>
      <c r="L13" s="7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84.75" customHeight="1" x14ac:dyDescent="0.25">
      <c r="A14" s="4"/>
      <c r="B14" s="5" t="s">
        <v>14</v>
      </c>
      <c r="C14" s="7">
        <f>D14+E14+F14</f>
        <v>60</v>
      </c>
      <c r="D14" s="7"/>
      <c r="E14" s="7"/>
      <c r="F14" s="7">
        <v>60</v>
      </c>
      <c r="G14" s="7"/>
      <c r="H14" s="7">
        <f t="shared" si="1"/>
        <v>0</v>
      </c>
      <c r="I14" s="7"/>
      <c r="J14" s="7"/>
      <c r="K14" s="7">
        <v>0</v>
      </c>
      <c r="L14" s="7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98.25" customHeight="1" x14ac:dyDescent="0.25">
      <c r="A15" s="4"/>
      <c r="B15" s="5" t="s">
        <v>15</v>
      </c>
      <c r="C15" s="7">
        <f t="shared" si="2"/>
        <v>240</v>
      </c>
      <c r="D15" s="7"/>
      <c r="E15" s="7"/>
      <c r="F15" s="7">
        <v>240</v>
      </c>
      <c r="G15" s="7"/>
      <c r="H15" s="7">
        <f t="shared" si="1"/>
        <v>130.30000000000001</v>
      </c>
      <c r="I15" s="7"/>
      <c r="J15" s="7"/>
      <c r="K15" s="7">
        <v>130.30000000000001</v>
      </c>
      <c r="L15" s="7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84.75" customHeight="1" x14ac:dyDescent="0.25">
      <c r="A16" s="4"/>
      <c r="B16" s="5" t="s">
        <v>16</v>
      </c>
      <c r="C16" s="7">
        <f t="shared" si="2"/>
        <v>143.9</v>
      </c>
      <c r="D16" s="7"/>
      <c r="E16" s="7"/>
      <c r="F16" s="7">
        <v>143.9</v>
      </c>
      <c r="G16" s="7"/>
      <c r="H16" s="7">
        <f t="shared" si="1"/>
        <v>143.9</v>
      </c>
      <c r="I16" s="7"/>
      <c r="J16" s="7"/>
      <c r="K16" s="7">
        <v>143.9</v>
      </c>
      <c r="L16" s="7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6" customHeight="1" x14ac:dyDescent="0.25">
      <c r="A17" s="15"/>
      <c r="B17" s="5" t="s">
        <v>17</v>
      </c>
      <c r="C17" s="7">
        <f t="shared" ref="C17" si="3">D17+E17+F17+G17</f>
        <v>550</v>
      </c>
      <c r="D17" s="7"/>
      <c r="E17" s="7"/>
      <c r="F17" s="7">
        <v>550</v>
      </c>
      <c r="G17" s="7"/>
      <c r="H17" s="7">
        <f t="shared" ref="H17" si="4">I17+J17+K17+L17</f>
        <v>250</v>
      </c>
      <c r="I17" s="7"/>
      <c r="J17" s="7"/>
      <c r="K17" s="7">
        <v>250</v>
      </c>
      <c r="L17" s="7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90.5" customHeight="1" x14ac:dyDescent="0.25">
      <c r="A18" s="4"/>
      <c r="B18" s="5" t="s">
        <v>48</v>
      </c>
      <c r="C18" s="7">
        <f t="shared" si="2"/>
        <v>600</v>
      </c>
      <c r="D18" s="7"/>
      <c r="E18" s="7">
        <v>600</v>
      </c>
      <c r="F18" s="7"/>
      <c r="G18" s="7"/>
      <c r="H18" s="7">
        <f t="shared" si="1"/>
        <v>0</v>
      </c>
      <c r="I18" s="7"/>
      <c r="J18" s="7">
        <v>0</v>
      </c>
      <c r="K18" s="7"/>
      <c r="L18" s="7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203.25" customHeight="1" x14ac:dyDescent="0.25">
      <c r="A19" s="10" t="s">
        <v>18</v>
      </c>
      <c r="B19" s="11"/>
      <c r="C19" s="9">
        <f>C20+C21+C22+C24+C25+C26+C27+C28+C29+C23</f>
        <v>38088.399999999994</v>
      </c>
      <c r="D19" s="9">
        <f t="shared" ref="D19:K19" si="5">D20+D21+D22+D24+D25+D26+D27+D28+D29+D23</f>
        <v>0</v>
      </c>
      <c r="E19" s="9">
        <f t="shared" si="5"/>
        <v>33812</v>
      </c>
      <c r="F19" s="9">
        <f t="shared" si="5"/>
        <v>4276.3999999999996</v>
      </c>
      <c r="G19" s="9"/>
      <c r="H19" s="9">
        <f t="shared" si="5"/>
        <v>36022.19999999999</v>
      </c>
      <c r="I19" s="9">
        <f t="shared" si="5"/>
        <v>0</v>
      </c>
      <c r="J19" s="9">
        <f t="shared" si="5"/>
        <v>33812</v>
      </c>
      <c r="K19" s="9">
        <f t="shared" si="5"/>
        <v>2210.1999999999998</v>
      </c>
      <c r="L19" s="9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236.25" customHeight="1" x14ac:dyDescent="0.25">
      <c r="A20" s="4"/>
      <c r="B20" s="5" t="s">
        <v>22</v>
      </c>
      <c r="C20" s="7">
        <f t="shared" ref="C20:C34" si="6">D20+E20+F20+G20</f>
        <v>761.1</v>
      </c>
      <c r="D20" s="7"/>
      <c r="E20" s="7"/>
      <c r="F20" s="7">
        <v>761.1</v>
      </c>
      <c r="G20" s="7"/>
      <c r="H20" s="7">
        <f t="shared" ref="H20:H29" si="7">I20+J20+K20+L20</f>
        <v>357.1</v>
      </c>
      <c r="I20" s="7"/>
      <c r="J20" s="7"/>
      <c r="K20" s="7">
        <v>357.1</v>
      </c>
      <c r="L20" s="7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219.75" customHeight="1" x14ac:dyDescent="0.25">
      <c r="A21" s="4"/>
      <c r="B21" s="5" t="s">
        <v>23</v>
      </c>
      <c r="C21" s="7">
        <f t="shared" si="6"/>
        <v>33812</v>
      </c>
      <c r="D21" s="7"/>
      <c r="E21" s="7">
        <v>33812</v>
      </c>
      <c r="F21" s="7"/>
      <c r="G21" s="7"/>
      <c r="H21" s="7">
        <f t="shared" si="7"/>
        <v>33812</v>
      </c>
      <c r="I21" s="7"/>
      <c r="J21" s="7">
        <v>33812</v>
      </c>
      <c r="K21" s="7"/>
      <c r="L21" s="7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35" customHeight="1" x14ac:dyDescent="0.25">
      <c r="A22" s="4"/>
      <c r="B22" s="5" t="s">
        <v>17</v>
      </c>
      <c r="C22" s="7">
        <f t="shared" si="6"/>
        <v>99</v>
      </c>
      <c r="D22" s="7"/>
      <c r="E22" s="7"/>
      <c r="F22" s="7">
        <v>99</v>
      </c>
      <c r="G22" s="7"/>
      <c r="H22" s="7">
        <f t="shared" si="7"/>
        <v>99</v>
      </c>
      <c r="I22" s="7"/>
      <c r="J22" s="7"/>
      <c r="K22" s="7">
        <v>99</v>
      </c>
      <c r="L22" s="7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35" customHeight="1" x14ac:dyDescent="0.25">
      <c r="A23" s="4"/>
      <c r="B23" s="5" t="s">
        <v>30</v>
      </c>
      <c r="C23" s="7">
        <f t="shared" si="6"/>
        <v>240</v>
      </c>
      <c r="D23" s="7"/>
      <c r="E23" s="7"/>
      <c r="F23" s="7">
        <v>240</v>
      </c>
      <c r="G23" s="7"/>
      <c r="H23" s="7">
        <f t="shared" si="7"/>
        <v>94</v>
      </c>
      <c r="I23" s="7"/>
      <c r="J23" s="7"/>
      <c r="K23" s="7">
        <v>94</v>
      </c>
      <c r="L23" s="7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96.5" customHeight="1" x14ac:dyDescent="0.25">
      <c r="A24" s="4"/>
      <c r="B24" s="5" t="s">
        <v>24</v>
      </c>
      <c r="C24" s="7">
        <f t="shared" si="6"/>
        <v>500</v>
      </c>
      <c r="D24" s="7"/>
      <c r="E24" s="7"/>
      <c r="F24" s="7">
        <v>500</v>
      </c>
      <c r="G24" s="7"/>
      <c r="H24" s="7">
        <f t="shared" si="7"/>
        <v>269.2</v>
      </c>
      <c r="I24" s="7"/>
      <c r="J24" s="7"/>
      <c r="K24" s="7">
        <v>269.2</v>
      </c>
      <c r="L24" s="7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87.75" customHeight="1" x14ac:dyDescent="0.25">
      <c r="A25" s="4"/>
      <c r="B25" s="5" t="s">
        <v>25</v>
      </c>
      <c r="C25" s="7">
        <f t="shared" si="6"/>
        <v>1321.5</v>
      </c>
      <c r="D25" s="7"/>
      <c r="E25" s="7"/>
      <c r="F25" s="7">
        <v>1321.5</v>
      </c>
      <c r="G25" s="7"/>
      <c r="H25" s="7">
        <f t="shared" si="7"/>
        <v>888.7</v>
      </c>
      <c r="I25" s="7"/>
      <c r="J25" s="7"/>
      <c r="K25" s="7">
        <v>888.7</v>
      </c>
      <c r="L25" s="7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37.5" customHeight="1" x14ac:dyDescent="0.25">
      <c r="A26" s="4"/>
      <c r="B26" s="5" t="s">
        <v>26</v>
      </c>
      <c r="C26" s="7">
        <f t="shared" si="6"/>
        <v>38.200000000000003</v>
      </c>
      <c r="D26" s="7"/>
      <c r="E26" s="7"/>
      <c r="F26" s="7">
        <v>38.200000000000003</v>
      </c>
      <c r="G26" s="7"/>
      <c r="H26" s="7">
        <f t="shared" si="7"/>
        <v>38.200000000000003</v>
      </c>
      <c r="I26" s="7"/>
      <c r="J26" s="7"/>
      <c r="K26" s="7">
        <v>38.200000000000003</v>
      </c>
      <c r="L26" s="7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59.25" customHeight="1" x14ac:dyDescent="0.25">
      <c r="A27" s="4"/>
      <c r="B27" s="5" t="s">
        <v>27</v>
      </c>
      <c r="C27" s="7">
        <f t="shared" si="6"/>
        <v>40</v>
      </c>
      <c r="D27" s="7"/>
      <c r="E27" s="7"/>
      <c r="F27" s="7">
        <v>40</v>
      </c>
      <c r="G27" s="7"/>
      <c r="H27" s="7">
        <f t="shared" si="7"/>
        <v>0</v>
      </c>
      <c r="I27" s="7"/>
      <c r="J27" s="7"/>
      <c r="K27" s="7">
        <v>0</v>
      </c>
      <c r="L27" s="7"/>
    </row>
    <row r="28" spans="1:26" ht="54" customHeight="1" x14ac:dyDescent="0.25">
      <c r="A28" s="4"/>
      <c r="B28" s="5" t="s">
        <v>28</v>
      </c>
      <c r="C28" s="7">
        <f t="shared" si="6"/>
        <v>976.6</v>
      </c>
      <c r="D28" s="7"/>
      <c r="E28" s="7"/>
      <c r="F28" s="7">
        <v>976.6</v>
      </c>
      <c r="G28" s="7"/>
      <c r="H28" s="7">
        <f t="shared" si="7"/>
        <v>464</v>
      </c>
      <c r="I28" s="7"/>
      <c r="J28" s="7"/>
      <c r="K28" s="7">
        <v>464</v>
      </c>
      <c r="L28" s="7"/>
    </row>
    <row r="29" spans="1:26" ht="46.5" customHeight="1" x14ac:dyDescent="0.25">
      <c r="A29" s="4"/>
      <c r="B29" s="5" t="s">
        <v>29</v>
      </c>
      <c r="C29" s="7">
        <f t="shared" si="6"/>
        <v>300</v>
      </c>
      <c r="D29" s="7"/>
      <c r="E29" s="7"/>
      <c r="F29" s="7">
        <v>300</v>
      </c>
      <c r="G29" s="7"/>
      <c r="H29" s="7">
        <f t="shared" si="7"/>
        <v>0</v>
      </c>
      <c r="I29" s="7"/>
      <c r="J29" s="7"/>
      <c r="K29" s="7">
        <v>0</v>
      </c>
      <c r="L29" s="7"/>
    </row>
    <row r="30" spans="1:26" ht="154.5" customHeight="1" x14ac:dyDescent="0.25">
      <c r="A30" s="10" t="s">
        <v>31</v>
      </c>
      <c r="B30" s="5"/>
      <c r="C30" s="9">
        <f>C31+C32+C34+C33</f>
        <v>1734.7</v>
      </c>
      <c r="D30" s="9">
        <f t="shared" ref="D30:K30" si="8">D31+D32+D34+D33</f>
        <v>0</v>
      </c>
      <c r="E30" s="9">
        <f t="shared" si="8"/>
        <v>1012.2</v>
      </c>
      <c r="F30" s="9">
        <f t="shared" si="8"/>
        <v>722.5</v>
      </c>
      <c r="G30" s="9"/>
      <c r="H30" s="9">
        <f t="shared" si="8"/>
        <v>97.5</v>
      </c>
      <c r="I30" s="9">
        <f t="shared" si="8"/>
        <v>0</v>
      </c>
      <c r="J30" s="9">
        <f t="shared" si="8"/>
        <v>0</v>
      </c>
      <c r="K30" s="9">
        <f t="shared" si="8"/>
        <v>97.5</v>
      </c>
      <c r="L30" s="9"/>
    </row>
    <row r="31" spans="1:26" ht="73.5" customHeight="1" x14ac:dyDescent="0.25">
      <c r="A31" s="12"/>
      <c r="B31" s="5" t="s">
        <v>32</v>
      </c>
      <c r="C31" s="7">
        <f>D31+E31+F31</f>
        <v>99.5</v>
      </c>
      <c r="D31" s="13"/>
      <c r="E31" s="13"/>
      <c r="F31" s="13">
        <v>99.5</v>
      </c>
      <c r="G31" s="13"/>
      <c r="H31" s="7">
        <f t="shared" ref="H31:H34" si="9">I31+J31+K31+L31</f>
        <v>97.5</v>
      </c>
      <c r="I31" s="13"/>
      <c r="J31" s="13"/>
      <c r="K31" s="13">
        <v>97.5</v>
      </c>
      <c r="L31" s="13"/>
    </row>
    <row r="32" spans="1:26" ht="134.25" customHeight="1" x14ac:dyDescent="0.25">
      <c r="A32" s="12"/>
      <c r="B32" s="5" t="s">
        <v>33</v>
      </c>
      <c r="C32" s="7">
        <f>D32+E32+F32</f>
        <v>623</v>
      </c>
      <c r="D32" s="13"/>
      <c r="E32" s="13"/>
      <c r="F32" s="13">
        <v>623</v>
      </c>
      <c r="G32" s="13"/>
      <c r="H32" s="7">
        <f t="shared" si="9"/>
        <v>0</v>
      </c>
      <c r="I32" s="13"/>
      <c r="J32" s="13"/>
      <c r="K32" s="13">
        <v>0</v>
      </c>
      <c r="L32" s="13"/>
    </row>
    <row r="33" spans="1:12" ht="221.25" customHeight="1" x14ac:dyDescent="0.25">
      <c r="A33" s="12"/>
      <c r="B33" s="5" t="s">
        <v>49</v>
      </c>
      <c r="C33" s="7">
        <f t="shared" ref="C33" si="10">D33+E33+F33+G33</f>
        <v>130.19999999999999</v>
      </c>
      <c r="D33" s="13"/>
      <c r="E33" s="13">
        <v>130.19999999999999</v>
      </c>
      <c r="F33" s="13"/>
      <c r="G33" s="13"/>
      <c r="H33" s="7">
        <f t="shared" ref="H33" si="11">I33+J33+K33+L33</f>
        <v>0</v>
      </c>
      <c r="I33" s="13"/>
      <c r="J33" s="13">
        <v>0</v>
      </c>
      <c r="K33" s="13"/>
      <c r="L33" s="13"/>
    </row>
    <row r="34" spans="1:12" ht="121.5" customHeight="1" x14ac:dyDescent="0.25">
      <c r="A34" s="12"/>
      <c r="B34" s="5" t="s">
        <v>34</v>
      </c>
      <c r="C34" s="7">
        <f t="shared" si="6"/>
        <v>882</v>
      </c>
      <c r="D34" s="13"/>
      <c r="E34" s="13">
        <v>882</v>
      </c>
      <c r="F34" s="13"/>
      <c r="G34" s="13"/>
      <c r="H34" s="7">
        <f t="shared" si="9"/>
        <v>0</v>
      </c>
      <c r="I34" s="13"/>
      <c r="J34" s="13">
        <v>0</v>
      </c>
      <c r="K34" s="13"/>
      <c r="L34" s="13"/>
    </row>
    <row r="35" spans="1:12" ht="121.5" customHeight="1" x14ac:dyDescent="0.25">
      <c r="A35" s="10" t="s">
        <v>35</v>
      </c>
      <c r="B35" s="10"/>
      <c r="C35" s="9">
        <f>C36+C37+C38+C39</f>
        <v>126.5</v>
      </c>
      <c r="D35" s="9">
        <f t="shared" ref="D35:K35" si="12">D36+D37+D38+D39</f>
        <v>0</v>
      </c>
      <c r="E35" s="9">
        <f t="shared" si="12"/>
        <v>0</v>
      </c>
      <c r="F35" s="9">
        <f t="shared" si="12"/>
        <v>126.5</v>
      </c>
      <c r="G35" s="9"/>
      <c r="H35" s="9">
        <f t="shared" si="12"/>
        <v>3.5</v>
      </c>
      <c r="I35" s="9">
        <f t="shared" si="12"/>
        <v>0</v>
      </c>
      <c r="J35" s="9">
        <f t="shared" si="12"/>
        <v>0</v>
      </c>
      <c r="K35" s="9">
        <f t="shared" si="12"/>
        <v>3.5</v>
      </c>
      <c r="L35" s="9"/>
    </row>
    <row r="36" spans="1:12" ht="126" customHeight="1" x14ac:dyDescent="0.25">
      <c r="A36" s="10"/>
      <c r="B36" s="5" t="s">
        <v>45</v>
      </c>
      <c r="C36" s="7">
        <f>D36+E36+F36+G36</f>
        <v>25</v>
      </c>
      <c r="D36" s="7"/>
      <c r="E36" s="7"/>
      <c r="F36" s="7">
        <v>25</v>
      </c>
      <c r="G36" s="13"/>
      <c r="H36" s="7">
        <f>I36+J36+K36+L36</f>
        <v>0</v>
      </c>
      <c r="I36" s="7"/>
      <c r="J36" s="7"/>
      <c r="K36" s="7">
        <v>0</v>
      </c>
      <c r="L36" s="13"/>
    </row>
    <row r="37" spans="1:12" ht="99" customHeight="1" x14ac:dyDescent="0.25">
      <c r="A37" s="10"/>
      <c r="B37" s="5" t="s">
        <v>46</v>
      </c>
      <c r="C37" s="7">
        <f>D37+E37+F37+G37</f>
        <v>30</v>
      </c>
      <c r="D37" s="7"/>
      <c r="E37" s="7"/>
      <c r="F37" s="7">
        <v>30</v>
      </c>
      <c r="G37" s="13"/>
      <c r="H37" s="7">
        <f>I37+J37+K37+L37</f>
        <v>0</v>
      </c>
      <c r="I37" s="7"/>
      <c r="J37" s="7"/>
      <c r="K37" s="7">
        <v>0</v>
      </c>
      <c r="L37" s="13"/>
    </row>
    <row r="38" spans="1:12" ht="99" customHeight="1" x14ac:dyDescent="0.25">
      <c r="A38" s="12"/>
      <c r="B38" s="5" t="s">
        <v>36</v>
      </c>
      <c r="C38" s="7">
        <f t="shared" ref="C38:C39" si="13">D38+E38+F38+G38</f>
        <v>25</v>
      </c>
      <c r="D38" s="13"/>
      <c r="E38" s="13"/>
      <c r="F38" s="13">
        <v>25</v>
      </c>
      <c r="G38" s="13"/>
      <c r="H38" s="7">
        <f t="shared" ref="H38:H39" si="14">I38+J38+K38+L38</f>
        <v>0</v>
      </c>
      <c r="I38" s="13"/>
      <c r="J38" s="13"/>
      <c r="K38" s="13">
        <v>0</v>
      </c>
      <c r="L38" s="13"/>
    </row>
    <row r="39" spans="1:12" ht="99" customHeight="1" x14ac:dyDescent="0.25">
      <c r="A39" s="12"/>
      <c r="B39" s="5" t="s">
        <v>37</v>
      </c>
      <c r="C39" s="7">
        <f t="shared" si="13"/>
        <v>46.5</v>
      </c>
      <c r="D39" s="13"/>
      <c r="E39" s="13"/>
      <c r="F39" s="13">
        <v>46.5</v>
      </c>
      <c r="G39" s="13"/>
      <c r="H39" s="7">
        <f t="shared" si="14"/>
        <v>3.5</v>
      </c>
      <c r="I39" s="13"/>
      <c r="J39" s="13"/>
      <c r="K39" s="13">
        <v>3.5</v>
      </c>
      <c r="L39" s="13"/>
    </row>
    <row r="40" spans="1:12" ht="267.75" x14ac:dyDescent="0.25">
      <c r="A40" s="16" t="s">
        <v>50</v>
      </c>
      <c r="B40" s="5"/>
      <c r="C40" s="9">
        <f>C41</f>
        <v>434.4</v>
      </c>
      <c r="D40" s="9">
        <f>D41</f>
        <v>0</v>
      </c>
      <c r="E40" s="9">
        <f>E41</f>
        <v>0</v>
      </c>
      <c r="F40" s="9">
        <f>F41</f>
        <v>434.4</v>
      </c>
      <c r="G40" s="9"/>
      <c r="H40" s="9">
        <f>H41</f>
        <v>0</v>
      </c>
      <c r="I40" s="9">
        <f>I41</f>
        <v>0</v>
      </c>
      <c r="J40" s="9">
        <f>J41</f>
        <v>0</v>
      </c>
      <c r="K40" s="9">
        <f>K41</f>
        <v>0</v>
      </c>
      <c r="L40" s="9"/>
    </row>
    <row r="41" spans="1:12" ht="110.25" x14ac:dyDescent="0.25">
      <c r="A41" s="12"/>
      <c r="B41" s="5" t="s">
        <v>21</v>
      </c>
      <c r="C41" s="7">
        <f>D41+E41+F41</f>
        <v>434.4</v>
      </c>
      <c r="D41" s="13"/>
      <c r="E41" s="13"/>
      <c r="F41" s="13">
        <v>434.4</v>
      </c>
      <c r="G41" s="13"/>
      <c r="H41" s="7">
        <f t="shared" ref="H41" si="15">I41+J41+K41+L41</f>
        <v>0</v>
      </c>
      <c r="I41" s="13"/>
      <c r="J41" s="13"/>
      <c r="K41" s="13">
        <v>0</v>
      </c>
      <c r="L41" s="13"/>
    </row>
    <row r="42" spans="1:12" ht="78.75" x14ac:dyDescent="0.25">
      <c r="A42" s="16" t="s">
        <v>51</v>
      </c>
      <c r="B42" s="10"/>
      <c r="C42" s="9">
        <f>C43+C44+C45+C46</f>
        <v>1102.9000000000001</v>
      </c>
      <c r="D42" s="9">
        <f t="shared" ref="D42:K42" si="16">D43+D44+D45+D46</f>
        <v>0</v>
      </c>
      <c r="E42" s="9">
        <f t="shared" si="16"/>
        <v>992.9</v>
      </c>
      <c r="F42" s="9">
        <f t="shared" si="16"/>
        <v>110</v>
      </c>
      <c r="G42" s="9"/>
      <c r="H42" s="9">
        <f t="shared" si="16"/>
        <v>339.8</v>
      </c>
      <c r="I42" s="9">
        <f t="shared" si="16"/>
        <v>0</v>
      </c>
      <c r="J42" s="9">
        <f t="shared" si="16"/>
        <v>305.3</v>
      </c>
      <c r="K42" s="9">
        <f t="shared" si="16"/>
        <v>34.5</v>
      </c>
      <c r="L42" s="14"/>
    </row>
    <row r="43" spans="1:12" ht="78.75" x14ac:dyDescent="0.25">
      <c r="A43" s="16"/>
      <c r="B43" s="5" t="s">
        <v>37</v>
      </c>
      <c r="C43" s="7">
        <f>D43+E43+F43</f>
        <v>3.5</v>
      </c>
      <c r="D43" s="13"/>
      <c r="E43" s="13"/>
      <c r="F43" s="13">
        <v>3.5</v>
      </c>
      <c r="G43" s="13"/>
      <c r="H43" s="7">
        <f>I43+J43+K43</f>
        <v>0</v>
      </c>
      <c r="I43" s="13"/>
      <c r="J43" s="13"/>
      <c r="K43" s="13">
        <v>0</v>
      </c>
      <c r="L43" s="13"/>
    </row>
    <row r="44" spans="1:12" ht="47.25" x14ac:dyDescent="0.25">
      <c r="A44" s="12"/>
      <c r="B44" s="5" t="s">
        <v>27</v>
      </c>
      <c r="C44" s="7">
        <f t="shared" ref="C44:C46" si="17">D44+E44+F44</f>
        <v>20</v>
      </c>
      <c r="D44" s="13"/>
      <c r="E44" s="13"/>
      <c r="F44" s="13">
        <v>20</v>
      </c>
      <c r="G44" s="13"/>
      <c r="H44" s="7">
        <f t="shared" ref="H44:H46" si="18">I44+J44+K44</f>
        <v>0</v>
      </c>
      <c r="I44" s="13"/>
      <c r="J44" s="13"/>
      <c r="K44" s="13">
        <v>0</v>
      </c>
      <c r="L44" s="13"/>
    </row>
    <row r="45" spans="1:12" ht="63" x14ac:dyDescent="0.25">
      <c r="A45" s="12"/>
      <c r="B45" s="5" t="s">
        <v>28</v>
      </c>
      <c r="C45" s="7">
        <f t="shared" si="17"/>
        <v>86.5</v>
      </c>
      <c r="D45" s="13"/>
      <c r="E45" s="13"/>
      <c r="F45" s="13">
        <v>86.5</v>
      </c>
      <c r="G45" s="13"/>
      <c r="H45" s="7">
        <f t="shared" si="18"/>
        <v>34.5</v>
      </c>
      <c r="I45" s="13"/>
      <c r="J45" s="13"/>
      <c r="K45" s="13">
        <v>34.5</v>
      </c>
      <c r="L45" s="13"/>
    </row>
    <row r="46" spans="1:12" ht="94.5" x14ac:dyDescent="0.25">
      <c r="A46" s="12"/>
      <c r="B46" s="5" t="s">
        <v>52</v>
      </c>
      <c r="C46" s="7">
        <f t="shared" si="17"/>
        <v>992.9</v>
      </c>
      <c r="D46" s="13"/>
      <c r="E46" s="13">
        <v>992.9</v>
      </c>
      <c r="F46" s="13"/>
      <c r="G46" s="13"/>
      <c r="H46" s="7">
        <f t="shared" si="18"/>
        <v>305.3</v>
      </c>
      <c r="I46" s="13"/>
      <c r="J46" s="13">
        <v>305.3</v>
      </c>
      <c r="K46" s="13"/>
      <c r="L46" s="13"/>
    </row>
    <row r="47" spans="1:12" ht="31.5" x14ac:dyDescent="0.25">
      <c r="A47" s="10" t="s">
        <v>38</v>
      </c>
      <c r="B47" s="10"/>
      <c r="C47" s="9">
        <f>C10+C19+C30+C35+C40+C42</f>
        <v>87415.699999999983</v>
      </c>
      <c r="D47" s="9">
        <f>D10+D19+D30+D35+D40+D42</f>
        <v>0</v>
      </c>
      <c r="E47" s="9">
        <f>E10+E19+E30+E35+E40+E42</f>
        <v>77417.099999999991</v>
      </c>
      <c r="F47" s="9">
        <f>F10+F19+F30+F35+F40+F42</f>
        <v>9998.6</v>
      </c>
      <c r="G47" s="9"/>
      <c r="H47" s="9">
        <f>H10+H19+H30+H35+H40+H42</f>
        <v>48067.799999999988</v>
      </c>
      <c r="I47" s="9">
        <f>I10+I19+I30+I35+I40+I42</f>
        <v>0</v>
      </c>
      <c r="J47" s="9">
        <f>J10+J19+J30+J35+J40+J42</f>
        <v>43780.9</v>
      </c>
      <c r="K47" s="9">
        <f>K10+K19+K30+K35+K40+K42</f>
        <v>4286.8999999999996</v>
      </c>
      <c r="L47" s="9"/>
    </row>
    <row r="50" spans="1:4" x14ac:dyDescent="0.25">
      <c r="A50" s="1" t="s">
        <v>39</v>
      </c>
      <c r="D50" s="1" t="s">
        <v>40</v>
      </c>
    </row>
    <row r="52" spans="1:4" x14ac:dyDescent="0.25">
      <c r="A52" s="1" t="s">
        <v>42</v>
      </c>
      <c r="B52" s="1" t="s">
        <v>41</v>
      </c>
    </row>
  </sheetData>
  <mergeCells count="13">
    <mergeCell ref="A1:L1"/>
    <mergeCell ref="A2:L2"/>
    <mergeCell ref="D7:G7"/>
    <mergeCell ref="C7:C8"/>
    <mergeCell ref="C6:G6"/>
    <mergeCell ref="H6:L6"/>
    <mergeCell ref="H7:H8"/>
    <mergeCell ref="I7:L7"/>
    <mergeCell ref="K5:L5"/>
    <mergeCell ref="A6:A8"/>
    <mergeCell ref="B6:B8"/>
    <mergeCell ref="A3:L3"/>
    <mergeCell ref="A4:L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2015-07-14T05:58:15Z</dcterms:modified>
</cp:coreProperties>
</file>