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/>
  <c r="F18" i="1"/>
  <c r="G18" i="1"/>
  <c r="I18" i="1"/>
  <c r="J18" i="1"/>
  <c r="K18" i="1"/>
  <c r="L18" i="1"/>
  <c r="C20" i="1"/>
  <c r="H20" i="1"/>
  <c r="H19" i="1"/>
  <c r="H18" i="1" s="1"/>
  <c r="C19" i="1"/>
  <c r="C18" i="1" s="1"/>
  <c r="D48" i="1" l="1"/>
  <c r="G48" i="1"/>
  <c r="I48" i="1"/>
  <c r="L48" i="1"/>
  <c r="H38" i="1"/>
  <c r="H37" i="1" s="1"/>
  <c r="C38" i="1"/>
  <c r="C37" i="1" s="1"/>
  <c r="K37" i="1"/>
  <c r="J37" i="1"/>
  <c r="I37" i="1"/>
  <c r="F37" i="1"/>
  <c r="E37" i="1"/>
  <c r="D37" i="1"/>
  <c r="F35" i="1" l="1"/>
  <c r="G35" i="1"/>
  <c r="I35" i="1"/>
  <c r="J35" i="1"/>
  <c r="K35" i="1"/>
  <c r="L35" i="1"/>
  <c r="E35" i="1"/>
  <c r="D35" i="1"/>
  <c r="C21" i="1" l="1"/>
  <c r="H12" i="1" l="1"/>
  <c r="D43" i="1"/>
  <c r="E43" i="1"/>
  <c r="E48" i="1" s="1"/>
  <c r="F43" i="1"/>
  <c r="F48" i="1" s="1"/>
  <c r="G43" i="1"/>
  <c r="I43" i="1"/>
  <c r="J43" i="1"/>
  <c r="J48" i="1" s="1"/>
  <c r="K43" i="1"/>
  <c r="K48" i="1" s="1"/>
  <c r="L43" i="1"/>
  <c r="H46" i="1"/>
  <c r="C46" i="1"/>
  <c r="D39" i="1"/>
  <c r="E39" i="1"/>
  <c r="F39" i="1"/>
  <c r="G39" i="1"/>
  <c r="I39" i="1"/>
  <c r="J39" i="1"/>
  <c r="K39" i="1"/>
  <c r="L39" i="1"/>
  <c r="C42" i="1"/>
  <c r="H42" i="1"/>
  <c r="D30" i="1"/>
  <c r="E30" i="1"/>
  <c r="F30" i="1"/>
  <c r="G30" i="1"/>
  <c r="I30" i="1"/>
  <c r="J30" i="1"/>
  <c r="K30" i="1"/>
  <c r="L30" i="1"/>
  <c r="H28" i="1"/>
  <c r="C28" i="1"/>
  <c r="C22" i="1"/>
  <c r="H22" i="1"/>
  <c r="D10" i="1"/>
  <c r="E10" i="1"/>
  <c r="F10" i="1"/>
  <c r="G10" i="1"/>
  <c r="I10" i="1"/>
  <c r="J10" i="1"/>
  <c r="K10" i="1"/>
  <c r="L10" i="1"/>
  <c r="H26" i="1" l="1"/>
  <c r="H25" i="1"/>
  <c r="H24" i="1"/>
  <c r="H16" i="1"/>
  <c r="H45" i="1"/>
  <c r="C45" i="1"/>
  <c r="H47" i="1"/>
  <c r="C47" i="1"/>
  <c r="H44" i="1"/>
  <c r="C44" i="1"/>
  <c r="H32" i="1"/>
  <c r="C32" i="1"/>
  <c r="C26" i="1"/>
  <c r="C25" i="1"/>
  <c r="C24" i="1"/>
  <c r="C16" i="1"/>
  <c r="H15" i="1"/>
  <c r="C15" i="1"/>
  <c r="H14" i="1"/>
  <c r="C14" i="1"/>
  <c r="H43" i="1" l="1"/>
  <c r="C43" i="1"/>
  <c r="C48" i="1" s="1"/>
  <c r="H41" i="1"/>
  <c r="H40" i="1"/>
  <c r="C13" i="1"/>
  <c r="C41" i="1"/>
  <c r="C40" i="1"/>
  <c r="C36" i="1"/>
  <c r="C35" i="1" s="1"/>
  <c r="C31" i="1"/>
  <c r="H36" i="1"/>
  <c r="H35" i="1" s="1"/>
  <c r="H33" i="1"/>
  <c r="C33" i="1"/>
  <c r="C39" i="1" l="1"/>
  <c r="H39" i="1"/>
  <c r="H34" i="1" l="1"/>
  <c r="H31" i="1"/>
  <c r="H21" i="1"/>
  <c r="H29" i="1"/>
  <c r="H27" i="1"/>
  <c r="H23" i="1"/>
  <c r="C29" i="1"/>
  <c r="C34" i="1"/>
  <c r="C30" i="1" s="1"/>
  <c r="C23" i="1"/>
  <c r="C27" i="1"/>
  <c r="H17" i="1"/>
  <c r="H13" i="1"/>
  <c r="H11" i="1"/>
  <c r="C17" i="1"/>
  <c r="C11" i="1"/>
  <c r="H30" i="1" l="1"/>
  <c r="C10" i="1"/>
  <c r="H10" i="1"/>
  <c r="H48" i="1" s="1"/>
</calcChain>
</file>

<file path=xl/sharedStrings.xml><?xml version="1.0" encoding="utf-8"?>
<sst xmlns="http://schemas.openxmlformats.org/spreadsheetml/2006/main" count="64" uniqueCount="56">
  <si>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</si>
  <si>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</si>
  <si>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</si>
  <si>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</si>
  <si>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</si>
  <si>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</si>
  <si>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</si>
  <si>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</si>
  <si>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</si>
  <si>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о реализации мероприятий муниципальной программы</t>
  </si>
  <si>
    <t>О Т Ч Е Т</t>
  </si>
  <si>
    <t>ИТОГО по программе</t>
  </si>
  <si>
    <t>Е.В. Науменко</t>
  </si>
  <si>
    <t>Исполнитель:</t>
  </si>
  <si>
    <t>Объем финансирования                                                                                     План на 2016 год</t>
  </si>
  <si>
    <t>"Устойчивое развитие территории Дзержинского сельского поселения"</t>
  </si>
  <si>
    <t>Развитие культуры, физической культуры и спорта в Дзержинском сельском поселении Лужского муниципального района (14 1)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</si>
  <si>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 (14 2)</t>
  </si>
  <si>
    <t>Развитие автомобильных дорог в Дзержинском сельском поселении Лужского муниципального района (14 3)</t>
  </si>
  <si>
    <t>Безопасность Дзержинского сельского поселения Лужского муниципального района (14 4)</t>
  </si>
  <si>
    <t>Развитие части территории Дзержинского сельского поселения Лужского муниципального района (14 6)</t>
  </si>
  <si>
    <t>О предоставлении муниципальной поддержки гражданам, нуждающимся в улучшении жилищных условий (14 7)</t>
  </si>
  <si>
    <t>Расходы на содержание муниципальных учреждений культуры (01 001200)</t>
  </si>
  <si>
    <t>Обеспечение выплат стимулирующего характера работникам муниципальных учреждений культуры (01 70360)</t>
  </si>
  <si>
    <t>Расходы на содержание муниципальных  библиотек (01 00210)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</si>
  <si>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(03 72020)</t>
  </si>
  <si>
    <t>Расходы на организация и проведение культурно-массовых мероприятий (04 01720)</t>
  </si>
  <si>
    <t>Расходы на организация и проведение спортивных мероприятий (04 01740)</t>
  </si>
  <si>
    <t>Расходы на содержание муниципальных казенных учреждений (05 00130)</t>
  </si>
  <si>
    <t>Расходы на мероприятия по поготовке объектов теплоснабжения к отопительному сезону на территории поселения (02 01560)</t>
  </si>
  <si>
    <t>На реализацию мероприятий по по подготовке объектов теплоснабжения к отопительному сезону на территории Ленинградской области (02 70160, 02 S0160)</t>
  </si>
  <si>
    <t>Расходы на мероприятия по учету и обслуживанию уличного освещения поселения (03 01600)</t>
  </si>
  <si>
    <t>Расходы на прочие мероприятия по благоустройству поселений (04 01620)</t>
  </si>
  <si>
    <t>На реализацию мероприятий по борьбе с  борщевиком Сосновского (04 74310, 04 S4310)</t>
  </si>
  <si>
    <t>Расходы на озеленение территории поселения (05 01630)</t>
  </si>
  <si>
    <t>Расходы на организацию вывоза бытовых стихийных свалок (06 01640)</t>
  </si>
  <si>
    <t>Расходы на мероприятия по обслуживанию и содержанию автомобильных дорог (01 01150)</t>
  </si>
  <si>
    <t>Капитальный ремонт и ремонт автомобильных дорог общего пользования местного значения (02 70140, 02 S0140)</t>
  </si>
  <si>
    <t>Расходы на мероприятия по укреплению пожарной безопасности на территории поселения (02 01220)</t>
  </si>
  <si>
    <t>Реализация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 (01 70880, 01 S0880)</t>
  </si>
  <si>
    <t>Реализация областного закона от 12 мая 2015 года №42-оз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поселений"(01 74390, 01 S4390)</t>
  </si>
  <si>
    <t>Расходы на прочие мероприятия по благоустройству поселений (01 01620)</t>
  </si>
  <si>
    <t>Обеспечение мероприятий по переселению граждан из аварийного жилищного фонда на приобретение дополнительных метров (01 00670)</t>
  </si>
  <si>
    <t>Обеспечение мероприятий по переселнию граждан из аварийного жилищного фонда за счет средств ГК "Фонд содействия реформированию жилищно-коммунального хозяйства" (01 09502)</t>
  </si>
  <si>
    <t>Обеспечение мероприятий по переселнию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(01 09602, 01 S9602)</t>
  </si>
  <si>
    <t>На оплату за технологическое присоединение и выполнение работ по наружным сетям электро, тепло, водо, газоснабжению, водоотведению и работ по благоустройству многоквартирных жилых домов, строительство которых осуществляется в рамках реализации этапа 2016 года региональной адресной программы "Переселение граждан из аварийного жилищного фонда на территории Ленинградской области в 2013-2017 годах" (01 74530)</t>
  </si>
  <si>
    <t>Расходы на мероприятия по содержанию и ремонту дворовых территорий многоквартирных домов, проездов к дворовым территориям многоквартирных домов населенных  пунктов                  (03 01660)</t>
  </si>
  <si>
    <r>
      <rPr>
        <b/>
        <sz val="14"/>
        <color theme="1"/>
        <rFont val="Times New Roman"/>
        <family val="1"/>
        <charset val="204"/>
      </rPr>
      <t>за 2016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</si>
  <si>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Объем финансирования                                                                                     Факт 2016 года</t>
  </si>
  <si>
    <t>Строительство котельных в Дзержинском сельском поселении Лужского муниципального района Ленинградской области в рамках концессионного соглашения (д.Торошковичи) (08 09505, 08 09605, 08 S09605)</t>
  </si>
  <si>
    <t>Обеспечение мероприятий по капитальному ремонту многоквартирных домов (01 S9601)</t>
  </si>
  <si>
    <t>Проведение капитального ремонта многоквартирных домов, расположенных на территории муниципального образования Дзержинское сельское поселение (14 5)</t>
  </si>
  <si>
    <t>Расходы на организацию теплоснабжения (01 02570)</t>
  </si>
  <si>
    <t>Реализация мероприятий по повышению надежности и энергетической эффективности в системах теплоснабжения (01 70180, 01 S0180)</t>
  </si>
  <si>
    <t>И.о. главы администрации</t>
  </si>
  <si>
    <t>А.М. Султанов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</si>
</sst>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top" wrapText="1" shrinkToFi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vertical="top" wrapText="1" shrinkToFit="1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vertical="center" wrapText="1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7" fillId="0" borderId="0" xfId="0" applyFont="1"/>
    <xf numFmtId="0" fontId="8" fillId="2" borderId="1" xfId="0" applyFont="1" applyFill="1" applyBorder="1" applyAlignment="1">
      <alignment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3" fillId="0" borderId="0" xfId="0" applyFont="1" applyBorder="1" applyAlignment="1">
      <alignment vertical="center" wrapText="1" shrinkToFit="1"/>
    </xf>
    <xf numFmtId="164" fontId="3" fillId="0" borderId="0" xfId="0" applyNumberFormat="1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2"/>
  <sheetViews>
    <sheetView tabSelected="1" view="pageLayout" zoomScale="120" zoomScaleNormal="100" zoomScalePageLayoutView="120" workbookViewId="0">
      <selection activeCell="B47" sqref="B47"/>
    </sheetView>
  </sheetViews>
  <sheetFormatPr defaultRowHeight="15.75" x14ac:dyDescent="0.25"/>
  <cols>
    <col min="1" max="1" width="19.7109375" style="1" customWidth="1"/>
    <col min="2" max="2" width="31.7109375" style="1" customWidth="1"/>
    <col min="3" max="4" width="9.140625" style="1"/>
    <col min="5" max="5" width="10.4257812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26" ht="18.75" x14ac:dyDescent="0.3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26" ht="18.75" x14ac:dyDescent="0.3">
      <c r="A3" s="22" t="s">
        <v>15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26" ht="18.75" x14ac:dyDescent="0.3">
      <c r="A4" s="25" t="s">
        <v>47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26" x14ac:dyDescent="0.25">
      <c r="K5" s="24" t="s">
        <v>8</v>
      </c>
      <c r="L5" s="24"/>
    </row>
    <row r="6" spans="1:26" ht="60" customHeight="1" x14ac:dyDescent="0.25">
      <c r="A6" s="23" t="s">
        <v>0</v>
      </c>
      <c r="B6" s="23" t="s">
        <v>1</v>
      </c>
      <c r="C6" s="23" t="s">
        <v>14</v>
      </c>
      <c r="D6" s="23"/>
      <c r="E6" s="23"/>
      <c r="F6" s="23"/>
      <c r="G6" s="23"/>
      <c r="H6" s="23" t="s">
        <v>48</v>
      </c>
      <c r="I6" s="23"/>
      <c r="J6" s="23"/>
      <c r="K6" s="23"/>
      <c r="L6" s="2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23"/>
      <c r="B7" s="23"/>
      <c r="C7" s="23" t="s">
        <v>2</v>
      </c>
      <c r="D7" s="23" t="s">
        <v>7</v>
      </c>
      <c r="E7" s="23"/>
      <c r="F7" s="23"/>
      <c r="G7" s="23"/>
      <c r="H7" s="23" t="s">
        <v>2</v>
      </c>
      <c r="I7" s="23" t="s">
        <v>7</v>
      </c>
      <c r="J7" s="23"/>
      <c r="K7" s="23"/>
      <c r="L7" s="2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23"/>
      <c r="B8" s="23"/>
      <c r="C8" s="23"/>
      <c r="D8" s="3" t="s">
        <v>3</v>
      </c>
      <c r="E8" s="3" t="s">
        <v>4</v>
      </c>
      <c r="F8" s="3" t="s">
        <v>5</v>
      </c>
      <c r="G8" s="3" t="s">
        <v>6</v>
      </c>
      <c r="H8" s="23"/>
      <c r="I8" s="3" t="s">
        <v>3</v>
      </c>
      <c r="J8" s="3" t="s">
        <v>4</v>
      </c>
      <c r="K8" s="3" t="s">
        <v>5</v>
      </c>
      <c r="L8" s="3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47.75" customHeight="1" x14ac:dyDescent="0.25">
      <c r="A10" s="10" t="s">
        <v>16</v>
      </c>
      <c r="B10" s="11"/>
      <c r="C10" s="9">
        <f>C11+C13+C14+C15+C17+C16+C12</f>
        <v>7969.2000000000007</v>
      </c>
      <c r="D10" s="9">
        <f t="shared" ref="D10:L10" si="0">D11+D13+D14+D15+D17+D16+D12</f>
        <v>0</v>
      </c>
      <c r="E10" s="9">
        <f t="shared" si="0"/>
        <v>295.2</v>
      </c>
      <c r="F10" s="9">
        <f t="shared" si="0"/>
        <v>7674.0000000000009</v>
      </c>
      <c r="G10" s="9">
        <f t="shared" si="0"/>
        <v>0</v>
      </c>
      <c r="H10" s="9">
        <f t="shared" si="0"/>
        <v>7146.7999999999993</v>
      </c>
      <c r="I10" s="9">
        <f t="shared" si="0"/>
        <v>0</v>
      </c>
      <c r="J10" s="9">
        <f t="shared" si="0"/>
        <v>295.2</v>
      </c>
      <c r="K10" s="9">
        <f t="shared" si="0"/>
        <v>6851.5999999999995</v>
      </c>
      <c r="L10" s="9">
        <f t="shared" si="0"/>
        <v>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58.5" customHeight="1" x14ac:dyDescent="0.25">
      <c r="A11" s="12"/>
      <c r="B11" s="13" t="s">
        <v>22</v>
      </c>
      <c r="C11" s="5">
        <f>D11+E11+F11+G11</f>
        <v>3107.5</v>
      </c>
      <c r="D11" s="5"/>
      <c r="E11" s="5"/>
      <c r="F11" s="5">
        <v>3107.5</v>
      </c>
      <c r="G11" s="5"/>
      <c r="H11" s="5">
        <f>I11+J11+K11+L11</f>
        <v>2738.3</v>
      </c>
      <c r="I11" s="5"/>
      <c r="J11" s="5"/>
      <c r="K11" s="5">
        <v>2738.3</v>
      </c>
      <c r="L11" s="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72.75" customHeight="1" x14ac:dyDescent="0.25">
      <c r="A12" s="12"/>
      <c r="B12" s="13" t="s">
        <v>23</v>
      </c>
      <c r="C12" s="5">
        <v>295.2</v>
      </c>
      <c r="D12" s="5"/>
      <c r="E12" s="5">
        <v>295.2</v>
      </c>
      <c r="F12" s="5"/>
      <c r="G12" s="5"/>
      <c r="H12" s="5">
        <f>J12</f>
        <v>295.2</v>
      </c>
      <c r="I12" s="5"/>
      <c r="J12" s="5">
        <v>295.2</v>
      </c>
      <c r="K12" s="5"/>
      <c r="L12" s="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63" customHeight="1" x14ac:dyDescent="0.25">
      <c r="A13" s="14"/>
      <c r="B13" s="13" t="s">
        <v>24</v>
      </c>
      <c r="C13" s="5">
        <f>D13+E13+F13</f>
        <v>1284.0999999999999</v>
      </c>
      <c r="D13" s="5"/>
      <c r="E13" s="5"/>
      <c r="F13" s="5">
        <v>1284.0999999999999</v>
      </c>
      <c r="G13" s="5"/>
      <c r="H13" s="5">
        <f t="shared" ref="H13:H17" si="1">I13+J13+K13+L13</f>
        <v>1256.7</v>
      </c>
      <c r="I13" s="5"/>
      <c r="J13" s="5"/>
      <c r="K13" s="5">
        <v>1256.7</v>
      </c>
      <c r="L13" s="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00.5" customHeight="1" x14ac:dyDescent="0.25">
      <c r="A14" s="14"/>
      <c r="B14" s="13" t="s">
        <v>25</v>
      </c>
      <c r="C14" s="5">
        <f>D14+E14+F14</f>
        <v>150</v>
      </c>
      <c r="D14" s="5"/>
      <c r="E14" s="5"/>
      <c r="F14" s="5">
        <v>150</v>
      </c>
      <c r="G14" s="5"/>
      <c r="H14" s="5">
        <f t="shared" ref="H14:H16" si="2">I14+J14+K14+L14</f>
        <v>150</v>
      </c>
      <c r="I14" s="5"/>
      <c r="J14" s="5"/>
      <c r="K14" s="5">
        <v>150</v>
      </c>
      <c r="L14" s="5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57" customHeight="1" x14ac:dyDescent="0.25">
      <c r="A15" s="14"/>
      <c r="B15" s="13" t="s">
        <v>26</v>
      </c>
      <c r="C15" s="5">
        <f t="shared" ref="C15" si="3">D15+E15+F15+G15</f>
        <v>980</v>
      </c>
      <c r="D15" s="5"/>
      <c r="E15" s="5"/>
      <c r="F15" s="5">
        <v>980</v>
      </c>
      <c r="G15" s="5"/>
      <c r="H15" s="5">
        <f t="shared" si="2"/>
        <v>955.4</v>
      </c>
      <c r="I15" s="5"/>
      <c r="J15" s="5"/>
      <c r="K15" s="5">
        <v>955.4</v>
      </c>
      <c r="L15" s="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51" customHeight="1" x14ac:dyDescent="0.25">
      <c r="A16" s="14"/>
      <c r="B16" s="13" t="s">
        <v>27</v>
      </c>
      <c r="C16" s="5">
        <f>F16</f>
        <v>231.3</v>
      </c>
      <c r="D16" s="5"/>
      <c r="E16" s="5"/>
      <c r="F16" s="5">
        <v>231.3</v>
      </c>
      <c r="G16" s="5"/>
      <c r="H16" s="5">
        <f t="shared" si="2"/>
        <v>231.3</v>
      </c>
      <c r="I16" s="5"/>
      <c r="J16" s="5"/>
      <c r="K16" s="5">
        <v>231.3</v>
      </c>
      <c r="L16" s="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2.5" customHeight="1" x14ac:dyDescent="0.25">
      <c r="A17" s="14"/>
      <c r="B17" s="13" t="s">
        <v>28</v>
      </c>
      <c r="C17" s="5">
        <f t="shared" ref="C17" si="4">D17+E17+F17+G17</f>
        <v>1921.1</v>
      </c>
      <c r="D17" s="5"/>
      <c r="E17" s="5"/>
      <c r="F17" s="5">
        <v>1921.1</v>
      </c>
      <c r="G17" s="5"/>
      <c r="H17" s="5">
        <f t="shared" si="1"/>
        <v>1519.9</v>
      </c>
      <c r="I17" s="5"/>
      <c r="J17" s="5"/>
      <c r="K17" s="5">
        <v>1519.9</v>
      </c>
      <c r="L17" s="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74.75" customHeight="1" x14ac:dyDescent="0.25">
      <c r="A18" s="15" t="s">
        <v>17</v>
      </c>
      <c r="B18" s="16"/>
      <c r="C18" s="9">
        <f>C21+C22+C23+C24+C25+C26+C27+C28+C29+C19+C20</f>
        <v>29531.300000000003</v>
      </c>
      <c r="D18" s="9">
        <f t="shared" ref="D18:L18" si="5">D21+D22+D23+D24+D25+D26+D27+D28+D29+D19+D20</f>
        <v>0</v>
      </c>
      <c r="E18" s="9">
        <f t="shared" si="5"/>
        <v>20935.2</v>
      </c>
      <c r="F18" s="9">
        <f t="shared" si="5"/>
        <v>8596.0999999999985</v>
      </c>
      <c r="G18" s="9">
        <f t="shared" si="5"/>
        <v>0</v>
      </c>
      <c r="H18" s="9">
        <f t="shared" si="5"/>
        <v>28559.800000000003</v>
      </c>
      <c r="I18" s="9">
        <f t="shared" si="5"/>
        <v>0</v>
      </c>
      <c r="J18" s="9">
        <f t="shared" si="5"/>
        <v>20935.2</v>
      </c>
      <c r="K18" s="9">
        <f t="shared" si="5"/>
        <v>7624.5999999999995</v>
      </c>
      <c r="L18" s="9">
        <f t="shared" si="5"/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89.25" customHeight="1" x14ac:dyDescent="0.25">
      <c r="A19" s="14"/>
      <c r="B19" s="13" t="s">
        <v>52</v>
      </c>
      <c r="C19" s="5">
        <f>F19</f>
        <v>300</v>
      </c>
      <c r="D19" s="5"/>
      <c r="E19" s="5"/>
      <c r="F19" s="5">
        <v>300</v>
      </c>
      <c r="G19" s="5"/>
      <c r="H19" s="5">
        <f t="shared" ref="H19" si="6">I19+J19+K19+L19</f>
        <v>256</v>
      </c>
      <c r="I19" s="5"/>
      <c r="J19" s="5"/>
      <c r="K19" s="5">
        <v>256</v>
      </c>
      <c r="L19" s="5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89.25" customHeight="1" x14ac:dyDescent="0.25">
      <c r="A20" s="14"/>
      <c r="B20" s="13" t="s">
        <v>53</v>
      </c>
      <c r="C20" s="5">
        <f>E20+F20</f>
        <v>5275.6</v>
      </c>
      <c r="D20" s="5"/>
      <c r="E20" s="5">
        <v>5011.8</v>
      </c>
      <c r="F20" s="5">
        <v>263.8</v>
      </c>
      <c r="G20" s="5"/>
      <c r="H20" s="5">
        <f t="shared" ref="H20" si="7">I20+J20+K20+L20</f>
        <v>5275.6</v>
      </c>
      <c r="I20" s="5"/>
      <c r="J20" s="5">
        <v>5011.8</v>
      </c>
      <c r="K20" s="5">
        <v>263.8</v>
      </c>
      <c r="L20" s="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89.25" customHeight="1" x14ac:dyDescent="0.25">
      <c r="A21" s="14"/>
      <c r="B21" s="13" t="s">
        <v>29</v>
      </c>
      <c r="C21" s="5">
        <f>F21</f>
        <v>2520.9</v>
      </c>
      <c r="D21" s="5"/>
      <c r="E21" s="5"/>
      <c r="F21" s="5">
        <v>2520.9</v>
      </c>
      <c r="G21" s="5"/>
      <c r="H21" s="5">
        <f t="shared" ref="H21:H29" si="8">I21+J21+K21+L21</f>
        <v>2002.6</v>
      </c>
      <c r="I21" s="5"/>
      <c r="J21" s="5"/>
      <c r="K21" s="5">
        <v>2002.6</v>
      </c>
      <c r="L21" s="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93" customHeight="1" x14ac:dyDescent="0.25">
      <c r="A22" s="14"/>
      <c r="B22" s="13" t="s">
        <v>30</v>
      </c>
      <c r="C22" s="5">
        <f>E22+F22</f>
        <v>1228.5</v>
      </c>
      <c r="D22" s="5"/>
      <c r="E22" s="5">
        <v>1166.4000000000001</v>
      </c>
      <c r="F22" s="5">
        <v>62.1</v>
      </c>
      <c r="G22" s="5"/>
      <c r="H22" s="5">
        <f t="shared" si="8"/>
        <v>1228.5</v>
      </c>
      <c r="I22" s="5"/>
      <c r="J22" s="5">
        <v>1166.4000000000001</v>
      </c>
      <c r="K22" s="5">
        <v>62.1</v>
      </c>
      <c r="L22" s="5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57.75" customHeight="1" x14ac:dyDescent="0.25">
      <c r="A23" s="14"/>
      <c r="B23" s="13" t="s">
        <v>31</v>
      </c>
      <c r="C23" s="5">
        <f t="shared" ref="C23:C34" si="9">D23+E23+F23+G23</f>
        <v>936.3</v>
      </c>
      <c r="D23" s="5"/>
      <c r="E23" s="5"/>
      <c r="F23" s="5">
        <v>936.3</v>
      </c>
      <c r="G23" s="5"/>
      <c r="H23" s="5">
        <f t="shared" si="8"/>
        <v>897.7</v>
      </c>
      <c r="I23" s="5"/>
      <c r="J23" s="5"/>
      <c r="K23" s="5">
        <v>897.7</v>
      </c>
      <c r="L23" s="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05.75" customHeight="1" x14ac:dyDescent="0.25">
      <c r="A24" s="14"/>
      <c r="B24" s="13" t="s">
        <v>25</v>
      </c>
      <c r="C24" s="5">
        <f t="shared" si="9"/>
        <v>300</v>
      </c>
      <c r="D24" s="5"/>
      <c r="E24" s="5"/>
      <c r="F24" s="5">
        <v>300</v>
      </c>
      <c r="G24" s="5"/>
      <c r="H24" s="5">
        <f t="shared" si="8"/>
        <v>300</v>
      </c>
      <c r="I24" s="5"/>
      <c r="J24" s="5"/>
      <c r="K24" s="5">
        <v>300</v>
      </c>
      <c r="L24" s="5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67.5" customHeight="1" x14ac:dyDescent="0.25">
      <c r="A25" s="14"/>
      <c r="B25" s="13" t="s">
        <v>32</v>
      </c>
      <c r="C25" s="5">
        <f t="shared" si="9"/>
        <v>3054.3</v>
      </c>
      <c r="D25" s="5"/>
      <c r="E25" s="5"/>
      <c r="F25" s="5">
        <v>3054.3</v>
      </c>
      <c r="G25" s="5"/>
      <c r="H25" s="5">
        <f t="shared" si="8"/>
        <v>2756.3</v>
      </c>
      <c r="I25" s="5"/>
      <c r="J25" s="5"/>
      <c r="K25" s="5">
        <v>2756.3</v>
      </c>
      <c r="L25" s="5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78" customHeight="1" x14ac:dyDescent="0.25">
      <c r="A26" s="14"/>
      <c r="B26" s="13" t="s">
        <v>33</v>
      </c>
      <c r="C26" s="5">
        <f t="shared" si="9"/>
        <v>630.70000000000005</v>
      </c>
      <c r="D26" s="5"/>
      <c r="E26" s="5">
        <v>300</v>
      </c>
      <c r="F26" s="5">
        <v>330.7</v>
      </c>
      <c r="G26" s="5"/>
      <c r="H26" s="5">
        <f t="shared" si="8"/>
        <v>630.70000000000005</v>
      </c>
      <c r="I26" s="5"/>
      <c r="J26" s="5">
        <v>300</v>
      </c>
      <c r="K26" s="5">
        <v>330.7</v>
      </c>
      <c r="L26" s="5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44.25" customHeight="1" x14ac:dyDescent="0.25">
      <c r="A27" s="14"/>
      <c r="B27" s="13" t="s">
        <v>34</v>
      </c>
      <c r="C27" s="5">
        <f t="shared" si="9"/>
        <v>25</v>
      </c>
      <c r="D27" s="5"/>
      <c r="E27" s="5"/>
      <c r="F27" s="5">
        <v>25</v>
      </c>
      <c r="G27" s="5"/>
      <c r="H27" s="5">
        <f t="shared" si="8"/>
        <v>25</v>
      </c>
      <c r="I27" s="5"/>
      <c r="J27" s="5"/>
      <c r="K27" s="5">
        <v>25</v>
      </c>
      <c r="L27" s="5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69" customHeight="1" x14ac:dyDescent="0.25">
      <c r="A28" s="14"/>
      <c r="B28" s="13" t="s">
        <v>35</v>
      </c>
      <c r="C28" s="5">
        <f t="shared" ref="C28" si="10">D28+E28+F28+G28</f>
        <v>620</v>
      </c>
      <c r="D28" s="5"/>
      <c r="E28" s="5"/>
      <c r="F28" s="5">
        <v>620</v>
      </c>
      <c r="G28" s="5"/>
      <c r="H28" s="5">
        <f t="shared" ref="H28" si="11">I28+J28+K28+L28</f>
        <v>547.4</v>
      </c>
      <c r="I28" s="5"/>
      <c r="J28" s="5"/>
      <c r="K28" s="5">
        <v>547.4</v>
      </c>
      <c r="L28" s="5"/>
    </row>
    <row r="29" spans="1:26" ht="129.75" customHeight="1" x14ac:dyDescent="0.25">
      <c r="A29" s="14"/>
      <c r="B29" s="13" t="s">
        <v>49</v>
      </c>
      <c r="C29" s="5">
        <f t="shared" si="9"/>
        <v>14640</v>
      </c>
      <c r="D29" s="5"/>
      <c r="E29" s="5">
        <v>14457</v>
      </c>
      <c r="F29" s="5">
        <v>183</v>
      </c>
      <c r="G29" s="5"/>
      <c r="H29" s="5">
        <f t="shared" si="8"/>
        <v>14640</v>
      </c>
      <c r="I29" s="5"/>
      <c r="J29" s="5">
        <v>14457</v>
      </c>
      <c r="K29" s="5">
        <v>183</v>
      </c>
      <c r="L29" s="5"/>
    </row>
    <row r="30" spans="1:26" ht="130.5" customHeight="1" x14ac:dyDescent="0.25">
      <c r="A30" s="15" t="s">
        <v>18</v>
      </c>
      <c r="B30" s="17"/>
      <c r="C30" s="9">
        <f>C31+C32+C34+C33</f>
        <v>3032.8</v>
      </c>
      <c r="D30" s="9">
        <f t="shared" ref="D30:L30" si="12">D31+D32+D34+D33</f>
        <v>0</v>
      </c>
      <c r="E30" s="9">
        <f t="shared" si="12"/>
        <v>653.6</v>
      </c>
      <c r="F30" s="9">
        <f t="shared" si="12"/>
        <v>2379.1999999999998</v>
      </c>
      <c r="G30" s="9">
        <f t="shared" si="12"/>
        <v>0</v>
      </c>
      <c r="H30" s="9">
        <f t="shared" si="12"/>
        <v>3018.8</v>
      </c>
      <c r="I30" s="9">
        <f t="shared" si="12"/>
        <v>0</v>
      </c>
      <c r="J30" s="9">
        <f t="shared" si="12"/>
        <v>653.6</v>
      </c>
      <c r="K30" s="9">
        <f t="shared" si="12"/>
        <v>2365.1999999999998</v>
      </c>
      <c r="L30" s="9">
        <f t="shared" si="12"/>
        <v>0</v>
      </c>
    </row>
    <row r="31" spans="1:26" ht="63" customHeight="1" x14ac:dyDescent="0.25">
      <c r="A31" s="18"/>
      <c r="B31" s="13" t="s">
        <v>36</v>
      </c>
      <c r="C31" s="5">
        <f>D31+E31+F31</f>
        <v>860.1</v>
      </c>
      <c r="D31" s="8"/>
      <c r="E31" s="8"/>
      <c r="F31" s="8">
        <v>860.1</v>
      </c>
      <c r="G31" s="8"/>
      <c r="H31" s="5">
        <f t="shared" ref="H31:H34" si="13">I31+J31+K31+L31</f>
        <v>860.1</v>
      </c>
      <c r="I31" s="8"/>
      <c r="J31" s="8"/>
      <c r="K31" s="8">
        <v>860.1</v>
      </c>
      <c r="L31" s="8"/>
    </row>
    <row r="32" spans="1:26" ht="78.75" customHeight="1" x14ac:dyDescent="0.25">
      <c r="A32" s="18"/>
      <c r="B32" s="13" t="s">
        <v>37</v>
      </c>
      <c r="C32" s="5">
        <f t="shared" ref="C32" si="14">D32+E32+F32+G32</f>
        <v>738</v>
      </c>
      <c r="D32" s="8"/>
      <c r="E32" s="8">
        <v>653.6</v>
      </c>
      <c r="F32" s="8">
        <v>84.4</v>
      </c>
      <c r="G32" s="8"/>
      <c r="H32" s="5">
        <f t="shared" ref="H32" si="15">I32+J32+K32+L32</f>
        <v>738</v>
      </c>
      <c r="I32" s="8"/>
      <c r="J32" s="8">
        <v>653.6</v>
      </c>
      <c r="K32" s="8">
        <v>84.4</v>
      </c>
      <c r="L32" s="8"/>
    </row>
    <row r="33" spans="1:12" ht="114.75" customHeight="1" x14ac:dyDescent="0.25">
      <c r="A33" s="18"/>
      <c r="B33" s="13" t="s">
        <v>46</v>
      </c>
      <c r="C33" s="5">
        <f t="shared" ref="C33" si="16">D33+E33+F33+G33</f>
        <v>584.70000000000005</v>
      </c>
      <c r="D33" s="8"/>
      <c r="E33" s="8"/>
      <c r="F33" s="8">
        <v>584.70000000000005</v>
      </c>
      <c r="G33" s="8"/>
      <c r="H33" s="5">
        <f t="shared" ref="H33" si="17">I33+J33+K33+L33</f>
        <v>570.70000000000005</v>
      </c>
      <c r="I33" s="8"/>
      <c r="J33" s="8"/>
      <c r="K33" s="8">
        <v>570.70000000000005</v>
      </c>
      <c r="L33" s="8"/>
    </row>
    <row r="34" spans="1:12" ht="103.5" customHeight="1" x14ac:dyDescent="0.25">
      <c r="A34" s="18"/>
      <c r="B34" s="13" t="s">
        <v>25</v>
      </c>
      <c r="C34" s="5">
        <f t="shared" si="9"/>
        <v>850</v>
      </c>
      <c r="D34" s="8"/>
      <c r="E34" s="8"/>
      <c r="F34" s="8">
        <v>850</v>
      </c>
      <c r="G34" s="8"/>
      <c r="H34" s="5">
        <f t="shared" si="13"/>
        <v>850</v>
      </c>
      <c r="I34" s="8"/>
      <c r="J34" s="8"/>
      <c r="K34" s="8">
        <v>850</v>
      </c>
      <c r="L34" s="8"/>
    </row>
    <row r="35" spans="1:12" ht="106.5" customHeight="1" x14ac:dyDescent="0.25">
      <c r="A35" s="15" t="s">
        <v>19</v>
      </c>
      <c r="B35" s="15"/>
      <c r="C35" s="9">
        <f>C36</f>
        <v>20</v>
      </c>
      <c r="D35" s="9">
        <f>D36</f>
        <v>0</v>
      </c>
      <c r="E35" s="9">
        <f>E36</f>
        <v>0</v>
      </c>
      <c r="F35" s="9">
        <f t="shared" ref="F35:L35" si="18">F36</f>
        <v>20</v>
      </c>
      <c r="G35" s="9">
        <f t="shared" si="18"/>
        <v>0</v>
      </c>
      <c r="H35" s="9">
        <f t="shared" si="18"/>
        <v>20</v>
      </c>
      <c r="I35" s="9">
        <f t="shared" si="18"/>
        <v>0</v>
      </c>
      <c r="J35" s="9">
        <f t="shared" si="18"/>
        <v>0</v>
      </c>
      <c r="K35" s="9">
        <f t="shared" si="18"/>
        <v>20</v>
      </c>
      <c r="L35" s="9">
        <f t="shared" si="18"/>
        <v>0</v>
      </c>
    </row>
    <row r="36" spans="1:12" ht="76.5" customHeight="1" x14ac:dyDescent="0.25">
      <c r="A36" s="18"/>
      <c r="B36" s="13" t="s">
        <v>38</v>
      </c>
      <c r="C36" s="5">
        <f t="shared" ref="C36" si="19">D36+E36+F36+G36</f>
        <v>20</v>
      </c>
      <c r="D36" s="8"/>
      <c r="E36" s="8"/>
      <c r="F36" s="8">
        <v>20</v>
      </c>
      <c r="G36" s="8"/>
      <c r="H36" s="5">
        <f t="shared" ref="H36" si="20">I36+J36+K36+L36</f>
        <v>20</v>
      </c>
      <c r="I36" s="8"/>
      <c r="J36" s="8"/>
      <c r="K36" s="8">
        <v>20</v>
      </c>
      <c r="L36" s="8"/>
    </row>
    <row r="37" spans="1:12" ht="139.5" customHeight="1" x14ac:dyDescent="0.25">
      <c r="A37" s="29" t="s">
        <v>51</v>
      </c>
      <c r="B37" s="30"/>
      <c r="C37" s="9">
        <f>C38</f>
        <v>220.3</v>
      </c>
      <c r="D37" s="9">
        <f>D38</f>
        <v>0</v>
      </c>
      <c r="E37" s="9">
        <f>E38</f>
        <v>0</v>
      </c>
      <c r="F37" s="9">
        <f>F38</f>
        <v>220.3</v>
      </c>
      <c r="G37" s="9"/>
      <c r="H37" s="9">
        <f>H38</f>
        <v>0</v>
      </c>
      <c r="I37" s="9">
        <f>I38</f>
        <v>0</v>
      </c>
      <c r="J37" s="9">
        <f>J38</f>
        <v>0</v>
      </c>
      <c r="K37" s="9">
        <f>K38</f>
        <v>0</v>
      </c>
      <c r="L37" s="9"/>
    </row>
    <row r="38" spans="1:12" s="28" customFormat="1" ht="87" customHeight="1" x14ac:dyDescent="0.25">
      <c r="A38" s="18"/>
      <c r="B38" s="13" t="s">
        <v>50</v>
      </c>
      <c r="C38" s="5">
        <f>D38+E38+F38</f>
        <v>220.3</v>
      </c>
      <c r="D38" s="8"/>
      <c r="E38" s="8"/>
      <c r="F38" s="8">
        <v>220.3</v>
      </c>
      <c r="G38" s="8"/>
      <c r="H38" s="5">
        <f t="shared" ref="H38" si="21">I38+J38+K38+L38</f>
        <v>0</v>
      </c>
      <c r="I38" s="8"/>
      <c r="J38" s="8"/>
      <c r="K38" s="8">
        <v>0</v>
      </c>
      <c r="L38" s="8"/>
    </row>
    <row r="39" spans="1:12" ht="153.75" customHeight="1" x14ac:dyDescent="0.25">
      <c r="A39" s="20" t="s">
        <v>20</v>
      </c>
      <c r="B39" s="19"/>
      <c r="C39" s="6">
        <f>C40+C41+C42</f>
        <v>3025.8</v>
      </c>
      <c r="D39" s="6">
        <f t="shared" ref="D39:L39" si="22">D40+D41+D42</f>
        <v>0</v>
      </c>
      <c r="E39" s="6">
        <f t="shared" si="22"/>
        <v>2083.3999999999996</v>
      </c>
      <c r="F39" s="6">
        <f t="shared" si="22"/>
        <v>942.4</v>
      </c>
      <c r="G39" s="6">
        <f t="shared" si="22"/>
        <v>0</v>
      </c>
      <c r="H39" s="6">
        <f t="shared" si="22"/>
        <v>2933.4</v>
      </c>
      <c r="I39" s="6">
        <f t="shared" si="22"/>
        <v>0</v>
      </c>
      <c r="J39" s="6">
        <f t="shared" si="22"/>
        <v>2068.5</v>
      </c>
      <c r="K39" s="6">
        <f t="shared" si="22"/>
        <v>864.9</v>
      </c>
      <c r="L39" s="6">
        <f t="shared" si="22"/>
        <v>0</v>
      </c>
    </row>
    <row r="40" spans="1:12" ht="126.75" customHeight="1" x14ac:dyDescent="0.25">
      <c r="A40" s="20"/>
      <c r="B40" s="13" t="s">
        <v>39</v>
      </c>
      <c r="C40" s="5">
        <f>D40+E40+F40</f>
        <v>1025.8</v>
      </c>
      <c r="D40" s="8"/>
      <c r="E40" s="8">
        <v>941.8</v>
      </c>
      <c r="F40" s="8">
        <v>84</v>
      </c>
      <c r="G40" s="26"/>
      <c r="H40" s="27">
        <f>I40+J40+K40</f>
        <v>1023.4</v>
      </c>
      <c r="I40" s="26"/>
      <c r="J40" s="26">
        <v>939.4</v>
      </c>
      <c r="K40" s="26">
        <v>84</v>
      </c>
      <c r="L40" s="26"/>
    </row>
    <row r="41" spans="1:12" ht="135" x14ac:dyDescent="0.25">
      <c r="A41" s="18"/>
      <c r="B41" s="13" t="s">
        <v>40</v>
      </c>
      <c r="C41" s="5">
        <f t="shared" ref="C41:C42" si="23">D41+E41+F41</f>
        <v>1400</v>
      </c>
      <c r="D41" s="8"/>
      <c r="E41" s="8">
        <v>1141.5999999999999</v>
      </c>
      <c r="F41" s="8">
        <v>258.39999999999998</v>
      </c>
      <c r="G41" s="8"/>
      <c r="H41" s="5">
        <f t="shared" ref="H41:H42" si="24">I41+J41+K41</f>
        <v>1310</v>
      </c>
      <c r="I41" s="8"/>
      <c r="J41" s="8">
        <v>1129.0999999999999</v>
      </c>
      <c r="K41" s="8">
        <v>180.9</v>
      </c>
      <c r="L41" s="8"/>
    </row>
    <row r="42" spans="1:12" ht="91.5" customHeight="1" x14ac:dyDescent="0.25">
      <c r="A42" s="18"/>
      <c r="B42" s="13" t="s">
        <v>41</v>
      </c>
      <c r="C42" s="5">
        <f t="shared" si="23"/>
        <v>600</v>
      </c>
      <c r="D42" s="8"/>
      <c r="E42" s="8"/>
      <c r="F42" s="8">
        <v>600</v>
      </c>
      <c r="G42" s="8"/>
      <c r="H42" s="5">
        <f t="shared" si="24"/>
        <v>600</v>
      </c>
      <c r="I42" s="8"/>
      <c r="J42" s="8"/>
      <c r="K42" s="8">
        <v>600</v>
      </c>
      <c r="L42" s="8"/>
    </row>
    <row r="43" spans="1:12" ht="118.5" customHeight="1" x14ac:dyDescent="0.25">
      <c r="A43" s="21" t="s">
        <v>21</v>
      </c>
      <c r="B43" s="17"/>
      <c r="C43" s="9">
        <f>C44+C45+C47+C46</f>
        <v>44326.9</v>
      </c>
      <c r="D43" s="9">
        <f t="shared" ref="D43:L43" si="25">D44+D45+D47+D46</f>
        <v>0</v>
      </c>
      <c r="E43" s="9">
        <f t="shared" si="25"/>
        <v>41728</v>
      </c>
      <c r="F43" s="9">
        <f t="shared" si="25"/>
        <v>2598.8999999999996</v>
      </c>
      <c r="G43" s="9">
        <f t="shared" si="25"/>
        <v>0</v>
      </c>
      <c r="H43" s="9">
        <f t="shared" si="25"/>
        <v>41753.800000000003</v>
      </c>
      <c r="I43" s="9">
        <f t="shared" si="25"/>
        <v>0</v>
      </c>
      <c r="J43" s="9">
        <f t="shared" si="25"/>
        <v>39213.199999999997</v>
      </c>
      <c r="K43" s="9">
        <f t="shared" si="25"/>
        <v>2540.6</v>
      </c>
      <c r="L43" s="9">
        <f t="shared" si="25"/>
        <v>0</v>
      </c>
    </row>
    <row r="44" spans="1:12" ht="104.25" customHeight="1" x14ac:dyDescent="0.25">
      <c r="A44" s="18"/>
      <c r="B44" s="13" t="s">
        <v>42</v>
      </c>
      <c r="C44" s="5">
        <f>D44+E44+F44</f>
        <v>1573.8</v>
      </c>
      <c r="D44" s="8"/>
      <c r="E44" s="8"/>
      <c r="F44" s="8">
        <v>1573.8</v>
      </c>
      <c r="G44" s="8"/>
      <c r="H44" s="5">
        <f t="shared" ref="H44:H47" si="26">I44+J44+K44+L44</f>
        <v>1515.5</v>
      </c>
      <c r="I44" s="8"/>
      <c r="J44" s="8"/>
      <c r="K44" s="8">
        <v>1515.5</v>
      </c>
      <c r="L44" s="8"/>
    </row>
    <row r="45" spans="1:12" ht="136.5" customHeight="1" x14ac:dyDescent="0.25">
      <c r="A45" s="18"/>
      <c r="B45" s="13" t="s">
        <v>43</v>
      </c>
      <c r="C45" s="5">
        <f>D45+E45+F45</f>
        <v>18306.900000000001</v>
      </c>
      <c r="D45" s="8"/>
      <c r="E45" s="8">
        <v>18306.900000000001</v>
      </c>
      <c r="F45" s="8"/>
      <c r="G45" s="8"/>
      <c r="H45" s="5">
        <f t="shared" ref="H45:H46" si="27">I45+J45+K45+L45</f>
        <v>18306.900000000001</v>
      </c>
      <c r="I45" s="8"/>
      <c r="J45" s="8">
        <v>18306.900000000001</v>
      </c>
      <c r="K45" s="8"/>
      <c r="L45" s="8"/>
    </row>
    <row r="46" spans="1:12" ht="135" x14ac:dyDescent="0.25">
      <c r="A46" s="18"/>
      <c r="B46" s="13" t="s">
        <v>44</v>
      </c>
      <c r="C46" s="5">
        <f>D46+E46+F46</f>
        <v>19514.8</v>
      </c>
      <c r="D46" s="8"/>
      <c r="E46" s="8">
        <v>18539</v>
      </c>
      <c r="F46" s="8">
        <v>975.8</v>
      </c>
      <c r="G46" s="8"/>
      <c r="H46" s="5">
        <f t="shared" si="27"/>
        <v>19514.8</v>
      </c>
      <c r="I46" s="8"/>
      <c r="J46" s="8">
        <v>18539</v>
      </c>
      <c r="K46" s="8">
        <v>975.8</v>
      </c>
      <c r="L46" s="8"/>
    </row>
    <row r="47" spans="1:12" ht="240" x14ac:dyDescent="0.25">
      <c r="A47" s="18"/>
      <c r="B47" s="13" t="s">
        <v>45</v>
      </c>
      <c r="C47" s="5">
        <f>D47+E47+F47</f>
        <v>4931.4000000000005</v>
      </c>
      <c r="D47" s="8"/>
      <c r="E47" s="8">
        <v>4882.1000000000004</v>
      </c>
      <c r="F47" s="8">
        <v>49.3</v>
      </c>
      <c r="G47" s="8"/>
      <c r="H47" s="5">
        <f t="shared" si="26"/>
        <v>2416.6000000000004</v>
      </c>
      <c r="I47" s="8"/>
      <c r="J47" s="8">
        <v>2367.3000000000002</v>
      </c>
      <c r="K47" s="8">
        <v>49.3</v>
      </c>
      <c r="L47" s="8"/>
    </row>
    <row r="48" spans="1:12" ht="31.5" x14ac:dyDescent="0.25">
      <c r="A48" s="7" t="s">
        <v>11</v>
      </c>
      <c r="B48" s="7"/>
      <c r="C48" s="6">
        <f>C10+C18+C30+C35+C39+C43+C37</f>
        <v>88126.3</v>
      </c>
      <c r="D48" s="6">
        <f t="shared" ref="D48:L48" si="28">D10+D18+D30+D35+D39+D43+D37</f>
        <v>0</v>
      </c>
      <c r="E48" s="6">
        <f t="shared" si="28"/>
        <v>65695.399999999994</v>
      </c>
      <c r="F48" s="6">
        <f t="shared" si="28"/>
        <v>22430.899999999998</v>
      </c>
      <c r="G48" s="6">
        <f t="shared" si="28"/>
        <v>0</v>
      </c>
      <c r="H48" s="6">
        <f t="shared" si="28"/>
        <v>83432.600000000006</v>
      </c>
      <c r="I48" s="6">
        <f t="shared" si="28"/>
        <v>0</v>
      </c>
      <c r="J48" s="6">
        <f t="shared" si="28"/>
        <v>63165.7</v>
      </c>
      <c r="K48" s="6">
        <f t="shared" si="28"/>
        <v>20266.899999999998</v>
      </c>
      <c r="L48" s="6">
        <f t="shared" si="28"/>
        <v>0</v>
      </c>
    </row>
    <row r="49" spans="1:12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x14ac:dyDescent="0.25">
      <c r="A50" s="1" t="s">
        <v>54</v>
      </c>
      <c r="D50" s="1" t="s">
        <v>55</v>
      </c>
    </row>
    <row r="52" spans="1:12" x14ac:dyDescent="0.25">
      <c r="A52" s="1" t="s">
        <v>13</v>
      </c>
      <c r="B52" s="1" t="s">
        <v>12</v>
      </c>
    </row>
  </sheetData>
  <mergeCells count="13">
    <mergeCell ref="A1:L1"/>
    <mergeCell ref="A2:L2"/>
    <mergeCell ref="D7:G7"/>
    <mergeCell ref="C7:C8"/>
    <mergeCell ref="C6:G6"/>
    <mergeCell ref="H6:L6"/>
    <mergeCell ref="H7:H8"/>
    <mergeCell ref="I7:L7"/>
    <mergeCell ref="K5:L5"/>
    <mergeCell ref="A6:A8"/>
    <mergeCell ref="B6:B8"/>
    <mergeCell ref="A3:L3"/>
    <mergeCell ref="A4:L4"/>
  </mergeCells>
  <pageMargins left="0.23622047244094491" right="0.23622047244094491" top="0.74803149606299213" bottom="0.74803149606299213" header="0.31496062992125984" footer="0.31496062992125984"/>
  <pageSetup paperSize="9" scale="70" fitToHeight="10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2017-02-15T13:09:15Z</dcterms:modified>
</cp:coreProperties>
</file>