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3" i="1" l="1"/>
  <c r="H22" i="1"/>
  <c r="H21" i="1"/>
  <c r="H15" i="1"/>
  <c r="D45" i="1"/>
  <c r="E45" i="1"/>
  <c r="F45" i="1"/>
  <c r="G45" i="1"/>
  <c r="I45" i="1"/>
  <c r="L45" i="1"/>
  <c r="C45" i="1"/>
  <c r="D41" i="1"/>
  <c r="E41" i="1"/>
  <c r="F41" i="1"/>
  <c r="G41" i="1"/>
  <c r="I41" i="1"/>
  <c r="J41" i="1"/>
  <c r="K41" i="1"/>
  <c r="L41" i="1"/>
  <c r="C41" i="1"/>
  <c r="H43" i="1"/>
  <c r="H41" i="1" s="1"/>
  <c r="C43" i="1"/>
  <c r="H44" i="1"/>
  <c r="C44" i="1"/>
  <c r="H42" i="1"/>
  <c r="C42" i="1"/>
  <c r="L33" i="1"/>
  <c r="D33" i="1"/>
  <c r="E33" i="1"/>
  <c r="F33" i="1"/>
  <c r="G33" i="1"/>
  <c r="I33" i="1"/>
  <c r="J33" i="1"/>
  <c r="K33" i="1"/>
  <c r="D27" i="1"/>
  <c r="E27" i="1"/>
  <c r="F27" i="1"/>
  <c r="G27" i="1"/>
  <c r="I27" i="1"/>
  <c r="J27" i="1"/>
  <c r="K27" i="1"/>
  <c r="L27" i="1"/>
  <c r="H30" i="1"/>
  <c r="C30" i="1"/>
  <c r="D17" i="1"/>
  <c r="E17" i="1"/>
  <c r="F17" i="1"/>
  <c r="G17" i="1"/>
  <c r="I17" i="1"/>
  <c r="J17" i="1"/>
  <c r="K17" i="1"/>
  <c r="L17" i="1"/>
  <c r="D10" i="1"/>
  <c r="E10" i="1"/>
  <c r="F10" i="1"/>
  <c r="G10" i="1"/>
  <c r="I10" i="1"/>
  <c r="J10" i="1"/>
  <c r="K10" i="1"/>
  <c r="L10" i="1"/>
  <c r="C24" i="1"/>
  <c r="C23" i="1"/>
  <c r="C22" i="1"/>
  <c r="C21" i="1"/>
  <c r="C15" i="1"/>
  <c r="H14" i="1"/>
  <c r="C14" i="1"/>
  <c r="H13" i="1"/>
  <c r="C13" i="1"/>
  <c r="H38" i="1" l="1"/>
  <c r="H39" i="1"/>
  <c r="H40" i="1"/>
  <c r="H37" i="1"/>
  <c r="C12" i="1"/>
  <c r="D36" i="1"/>
  <c r="E36" i="1"/>
  <c r="F36" i="1"/>
  <c r="I36" i="1"/>
  <c r="J36" i="1"/>
  <c r="J45" i="1" s="1"/>
  <c r="K36" i="1"/>
  <c r="K45" i="1" s="1"/>
  <c r="C38" i="1"/>
  <c r="C39" i="1"/>
  <c r="C40" i="1"/>
  <c r="C37" i="1"/>
  <c r="C35" i="1"/>
  <c r="C29" i="1"/>
  <c r="C28" i="1"/>
  <c r="H35" i="1"/>
  <c r="H31" i="1"/>
  <c r="C31" i="1"/>
  <c r="H36" i="1" l="1"/>
  <c r="C36" i="1"/>
  <c r="H34" i="1"/>
  <c r="H33" i="1" s="1"/>
  <c r="C34" i="1"/>
  <c r="C33" i="1" s="1"/>
  <c r="H32" i="1" l="1"/>
  <c r="H29" i="1"/>
  <c r="H28" i="1"/>
  <c r="H19" i="1"/>
  <c r="C19" i="1"/>
  <c r="H26" i="1"/>
  <c r="H25" i="1"/>
  <c r="H20" i="1"/>
  <c r="H18" i="1"/>
  <c r="C26" i="1"/>
  <c r="C32" i="1"/>
  <c r="C27" i="1" s="1"/>
  <c r="C18" i="1"/>
  <c r="C20" i="1"/>
  <c r="C25" i="1"/>
  <c r="H16" i="1"/>
  <c r="H12" i="1"/>
  <c r="H11" i="1"/>
  <c r="C16" i="1"/>
  <c r="C11" i="1"/>
  <c r="H10" i="1" l="1"/>
  <c r="H27" i="1"/>
  <c r="H17" i="1"/>
  <c r="C17" i="1"/>
  <c r="C10" i="1"/>
  <c r="H45" i="1" l="1"/>
</calcChain>
</file>

<file path=xl/sharedStrings.xml><?xml version="1.0" encoding="utf-8"?>
<sst xmlns="http://schemas.openxmlformats.org/spreadsheetml/2006/main" count="61" uniqueCount="53">
  <si>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</si>
  <si>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</si>
  <si>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</si>
  <si>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</si>
  <si>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</si>
  <si>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</si>
  <si>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</si>
  <si>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</si>
  <si>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</si>
  <si>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</si>
  <si>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О Т Ч Е Т</t>
  </si>
  <si>
    <t>Капитальный ремонт и ремонт автомобильных дорог общего пользования местного значения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</si>
  <si>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</si>
  <si>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</si>
  <si>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</si>
  <si>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</si>
  <si>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</si>
  <si>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r>
      <rPr>
        <b/>
        <sz val="14"/>
        <color theme="1"/>
        <rFont val="Times New Roman"/>
        <family val="1"/>
        <charset val="204"/>
      </rPr>
      <t>за 1 полугодие 2016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</si>
  <si>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Объем финансирования                                                                                     План на 2016 год</t>
  </si>
  <si>
    <t>Объем финансирования                                                                                     Факт за 1 полугодие 2016 года</t>
  </si>
  <si>
    <t>"Устойчивое развитие территории Дзержинского сельского поселения"</t>
  </si>
  <si>
    <t>Развитие культуры, физической культуры и спорта в Дзержинском сельском поселении Лужского муниципального района (14 1)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</si>
  <si>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</si>
  <si>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Расходы на содержание муниципальных учреждений культуры</t>
  </si>
  <si>
    <t>Расходы на содержание муниципальных  библиотек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</si>
  <si>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</si>
  <si>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Расходы на организация и проведение культурно-массовых мероприятий </t>
  </si>
  <si>
    <t xml:space="preserve">Расходы на организация и проведение спортивных мероприятий </t>
  </si>
  <si>
    <t>Расходы на содержание муниципальных казенных учреждений</t>
  </si>
  <si>
    <t>Компенсация выпадающих доходов организациям, предоставляющим населению банные услуги, по тарифам, не обеспечивающим возмещение издержек</t>
  </si>
  <si>
    <t>Расходы на мероприятия по поготовке объектов теплоснабжения к отопительному сезону на территории поселения</t>
  </si>
  <si>
    <t>Расходы на мероприятия по учету и обслуживанию уличного освещения поселения</t>
  </si>
  <si>
    <t>Расходы на прочие мероприятия по благоустройству поселений</t>
  </si>
  <si>
    <t>На реализацию мероприятий по борьбе с  борщевиком Сосновского</t>
  </si>
  <si>
    <t>Расходы на реализацию мероприятий по борьбе с  борщевиком Сосновского</t>
  </si>
  <si>
    <t>Расходы на озеленение территории поселения</t>
  </si>
  <si>
    <t>Расходы на организацию вывоза бытовых стихийных свалок</t>
  </si>
  <si>
    <t>Развитие автомобильных дорог в Дзержинском сельском поселении Лужского муниципального района (14 3)</t>
  </si>
  <si>
    <t>Расходы на мероприятия по обслуживанию и содержанию автомобильных дорог</t>
  </si>
  <si>
    <t>Расходы на 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</si>
  <si>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 (14 4)</t>
  </si>
  <si>
    <t>Расходы на мероприятия по предупреждению и ликвидации последствий чрезвычайных ситуаций и стихийных бедствий</t>
  </si>
  <si>
    <t>Расходы на мероприятия по укреплению пожарной безопасности на территории поселения</t>
  </si>
  <si>
    <t>Развитие части территории Дзержинского сельского поселения Лужского муниципального района (14 6)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</si>
  <si>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</si>
  <si>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Расходы 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</si>
  <si>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</si>
  <si>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Расходы на реализацию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</si>
  <si>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Обеспечение мероприятий по переселению граждан из аварийного жилищного фонда на приобретение дополнительных метров</t>
  </si>
  <si>
    <t>О предоставлении муниципальной поддержки гражданам, нуждающимся в улучшении жилищных условий (14 7)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</si>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</sst>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vertical="top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top" wrapText="1" shrinkToFi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tabSelected="1" view="pageLayout" topLeftCell="A44" zoomScaleNormal="100" workbookViewId="0">
      <selection activeCell="B44" sqref="B44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26" ht="18.75" x14ac:dyDescent="0.3">
      <c r="A2" s="11" t="s">
        <v>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26" ht="18.75" x14ac:dyDescent="0.3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26" ht="18.75" x14ac:dyDescent="0.3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26" x14ac:dyDescent="0.25">
      <c r="K5" s="13" t="s">
        <v>8</v>
      </c>
      <c r="L5" s="13"/>
    </row>
    <row r="6" spans="1:26" ht="60" customHeight="1" x14ac:dyDescent="0.25">
      <c r="A6" s="12" t="s">
        <v>0</v>
      </c>
      <c r="B6" s="12" t="s">
        <v>1</v>
      </c>
      <c r="C6" s="12" t="s">
        <v>18</v>
      </c>
      <c r="D6" s="12"/>
      <c r="E6" s="12"/>
      <c r="F6" s="12"/>
      <c r="G6" s="12"/>
      <c r="H6" s="12" t="s">
        <v>19</v>
      </c>
      <c r="I6" s="12"/>
      <c r="J6" s="12"/>
      <c r="K6" s="12"/>
      <c r="L6" s="1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2"/>
      <c r="B7" s="12"/>
      <c r="C7" s="12" t="s">
        <v>2</v>
      </c>
      <c r="D7" s="12" t="s">
        <v>7</v>
      </c>
      <c r="E7" s="12"/>
      <c r="F7" s="12"/>
      <c r="G7" s="12"/>
      <c r="H7" s="12" t="s">
        <v>2</v>
      </c>
      <c r="I7" s="12" t="s">
        <v>7</v>
      </c>
      <c r="J7" s="12"/>
      <c r="K7" s="12"/>
      <c r="L7" s="1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12"/>
      <c r="B8" s="12"/>
      <c r="C8" s="12"/>
      <c r="D8" s="3" t="s">
        <v>3</v>
      </c>
      <c r="E8" s="3" t="s">
        <v>4</v>
      </c>
      <c r="F8" s="3" t="s">
        <v>5</v>
      </c>
      <c r="G8" s="3" t="s">
        <v>6</v>
      </c>
      <c r="H8" s="12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6.5" customHeight="1" x14ac:dyDescent="0.25">
      <c r="A10" s="15" t="s">
        <v>21</v>
      </c>
      <c r="B10" s="16"/>
      <c r="C10" s="10">
        <f>C11+C12+C13+C14+C16+C15</f>
        <v>6479.7</v>
      </c>
      <c r="D10" s="10">
        <f t="shared" ref="D10:L10" si="0">D11+D12+D13+D14+D16+D15</f>
        <v>0</v>
      </c>
      <c r="E10" s="10">
        <f t="shared" si="0"/>
        <v>0</v>
      </c>
      <c r="F10" s="10">
        <f t="shared" si="0"/>
        <v>6479.7</v>
      </c>
      <c r="G10" s="10">
        <f t="shared" si="0"/>
        <v>0</v>
      </c>
      <c r="H10" s="10">
        <f t="shared" si="0"/>
        <v>2464.6000000000004</v>
      </c>
      <c r="I10" s="10">
        <f t="shared" si="0"/>
        <v>0</v>
      </c>
      <c r="J10" s="10">
        <f t="shared" si="0"/>
        <v>0</v>
      </c>
      <c r="K10" s="10">
        <f t="shared" si="0"/>
        <v>2464.6000000000004</v>
      </c>
      <c r="L10" s="10">
        <f t="shared" si="0"/>
        <v>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75.75" customHeight="1" x14ac:dyDescent="0.25">
      <c r="A11" s="17"/>
      <c r="B11" s="18" t="s">
        <v>23</v>
      </c>
      <c r="C11" s="5">
        <f>D11+E11+F11+G11</f>
        <v>2467.9</v>
      </c>
      <c r="D11" s="5"/>
      <c r="E11" s="5"/>
      <c r="F11" s="5">
        <v>2467.9</v>
      </c>
      <c r="G11" s="5"/>
      <c r="H11" s="5">
        <f>I11+J11+K11+L11</f>
        <v>1211.4000000000001</v>
      </c>
      <c r="I11" s="5"/>
      <c r="J11" s="5"/>
      <c r="K11" s="5">
        <v>1211.4000000000001</v>
      </c>
      <c r="L11" s="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3" customHeight="1" x14ac:dyDescent="0.25">
      <c r="A12" s="19"/>
      <c r="B12" s="18" t="s">
        <v>24</v>
      </c>
      <c r="C12" s="5">
        <f>D12+E12+F12</f>
        <v>1161.3</v>
      </c>
      <c r="D12" s="5"/>
      <c r="E12" s="5"/>
      <c r="F12" s="5">
        <v>1161.3</v>
      </c>
      <c r="G12" s="5"/>
      <c r="H12" s="5">
        <f t="shared" ref="H12:H16" si="1">I12+J12+K12+L12</f>
        <v>450.6</v>
      </c>
      <c r="I12" s="5"/>
      <c r="J12" s="5"/>
      <c r="K12" s="5">
        <v>450.6</v>
      </c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73.25" customHeight="1" x14ac:dyDescent="0.25">
      <c r="A13" s="19"/>
      <c r="B13" s="18" t="s">
        <v>25</v>
      </c>
      <c r="C13" s="5">
        <f>D13+E13+F13</f>
        <v>150</v>
      </c>
      <c r="D13" s="5"/>
      <c r="E13" s="5"/>
      <c r="F13" s="5">
        <v>150</v>
      </c>
      <c r="G13" s="5"/>
      <c r="H13" s="5">
        <f t="shared" ref="H13:H15" si="2">I13+J13+K13+L13</f>
        <v>0</v>
      </c>
      <c r="I13" s="5"/>
      <c r="J13" s="5"/>
      <c r="K13" s="5">
        <v>0</v>
      </c>
      <c r="L13" s="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77.25" customHeight="1" x14ac:dyDescent="0.25">
      <c r="A14" s="19"/>
      <c r="B14" s="18" t="s">
        <v>26</v>
      </c>
      <c r="C14" s="5">
        <f t="shared" ref="C14" si="3">D14+E14+F14+G14</f>
        <v>380</v>
      </c>
      <c r="D14" s="5"/>
      <c r="E14" s="5"/>
      <c r="F14" s="5">
        <v>380</v>
      </c>
      <c r="G14" s="5"/>
      <c r="H14" s="5">
        <f t="shared" si="2"/>
        <v>37.9</v>
      </c>
      <c r="I14" s="5"/>
      <c r="J14" s="5"/>
      <c r="K14" s="5">
        <v>37.9</v>
      </c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79.5" customHeight="1" x14ac:dyDescent="0.25">
      <c r="A15" s="19"/>
      <c r="B15" s="18" t="s">
        <v>27</v>
      </c>
      <c r="C15" s="5">
        <f>F15</f>
        <v>231.3</v>
      </c>
      <c r="D15" s="5"/>
      <c r="E15" s="5"/>
      <c r="F15" s="5">
        <v>231.3</v>
      </c>
      <c r="G15" s="5"/>
      <c r="H15" s="5">
        <f t="shared" si="2"/>
        <v>211.3</v>
      </c>
      <c r="I15" s="5"/>
      <c r="J15" s="5"/>
      <c r="K15" s="5">
        <v>211.3</v>
      </c>
      <c r="L15" s="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65.25" customHeight="1" x14ac:dyDescent="0.25">
      <c r="A16" s="19"/>
      <c r="B16" s="18" t="s">
        <v>28</v>
      </c>
      <c r="C16" s="5">
        <f t="shared" ref="C16" si="4">D16+E16+F16+G16</f>
        <v>2089.1999999999998</v>
      </c>
      <c r="D16" s="5"/>
      <c r="E16" s="5"/>
      <c r="F16" s="5">
        <v>2089.1999999999998</v>
      </c>
      <c r="G16" s="5"/>
      <c r="H16" s="5">
        <f t="shared" si="1"/>
        <v>553.4</v>
      </c>
      <c r="I16" s="5"/>
      <c r="J16" s="5"/>
      <c r="K16" s="5">
        <v>553.4</v>
      </c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74.75" customHeight="1" x14ac:dyDescent="0.25">
      <c r="A17" s="20" t="s">
        <v>22</v>
      </c>
      <c r="B17" s="21"/>
      <c r="C17" s="10">
        <f>C18+C19+C20+C21+C22+C23+C24+C25+C26</f>
        <v>5164.1000000000004</v>
      </c>
      <c r="D17" s="10">
        <f t="shared" ref="D17:L17" si="5">D18+D19+D20+D21+D22+D23+D24+D25+D26</f>
        <v>0</v>
      </c>
      <c r="E17" s="10">
        <f t="shared" si="5"/>
        <v>300</v>
      </c>
      <c r="F17" s="10">
        <f t="shared" si="5"/>
        <v>4864.1000000000004</v>
      </c>
      <c r="G17" s="10">
        <f t="shared" si="5"/>
        <v>0</v>
      </c>
      <c r="H17" s="10">
        <f t="shared" si="5"/>
        <v>1295.5</v>
      </c>
      <c r="I17" s="10">
        <f t="shared" si="5"/>
        <v>0</v>
      </c>
      <c r="J17" s="10">
        <f t="shared" si="5"/>
        <v>0</v>
      </c>
      <c r="K17" s="10">
        <f t="shared" si="5"/>
        <v>1295.5</v>
      </c>
      <c r="L17" s="10">
        <f t="shared" si="5"/>
        <v>0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5" customHeight="1" x14ac:dyDescent="0.25">
      <c r="A18" s="19"/>
      <c r="B18" s="18" t="s">
        <v>29</v>
      </c>
      <c r="C18" s="5">
        <f t="shared" ref="C18:C32" si="6">D18+E18+F18+G18</f>
        <v>100</v>
      </c>
      <c r="D18" s="5"/>
      <c r="E18" s="5"/>
      <c r="F18" s="5">
        <v>100</v>
      </c>
      <c r="G18" s="5"/>
      <c r="H18" s="5">
        <f t="shared" ref="H18:H26" si="7">I18+J18+K18+L18</f>
        <v>0</v>
      </c>
      <c r="I18" s="5"/>
      <c r="J18" s="5"/>
      <c r="K18" s="5">
        <v>0</v>
      </c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19.25" customHeight="1" x14ac:dyDescent="0.25">
      <c r="A19" s="19"/>
      <c r="B19" s="18" t="s">
        <v>30</v>
      </c>
      <c r="C19" s="5">
        <f t="shared" si="6"/>
        <v>469.6</v>
      </c>
      <c r="D19" s="5"/>
      <c r="E19" s="5"/>
      <c r="F19" s="5">
        <v>469.6</v>
      </c>
      <c r="G19" s="5"/>
      <c r="H19" s="5">
        <f t="shared" si="7"/>
        <v>0</v>
      </c>
      <c r="I19" s="5"/>
      <c r="J19" s="5"/>
      <c r="K19" s="5">
        <v>0</v>
      </c>
      <c r="L19" s="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76.5" customHeight="1" x14ac:dyDescent="0.25">
      <c r="A20" s="19"/>
      <c r="B20" s="18" t="s">
        <v>31</v>
      </c>
      <c r="C20" s="5">
        <f t="shared" si="6"/>
        <v>936.3</v>
      </c>
      <c r="D20" s="5"/>
      <c r="E20" s="5"/>
      <c r="F20" s="5">
        <v>936.3</v>
      </c>
      <c r="G20" s="5"/>
      <c r="H20" s="5">
        <f t="shared" si="7"/>
        <v>435.7</v>
      </c>
      <c r="I20" s="5"/>
      <c r="J20" s="5"/>
      <c r="K20" s="5">
        <v>435.7</v>
      </c>
      <c r="L20" s="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5" customHeight="1" x14ac:dyDescent="0.25">
      <c r="A21" s="19"/>
      <c r="B21" s="18" t="s">
        <v>25</v>
      </c>
      <c r="C21" s="5">
        <f t="shared" si="6"/>
        <v>300</v>
      </c>
      <c r="D21" s="5"/>
      <c r="E21" s="5"/>
      <c r="F21" s="5">
        <v>300</v>
      </c>
      <c r="G21" s="5"/>
      <c r="H21" s="5">
        <f t="shared" si="7"/>
        <v>0</v>
      </c>
      <c r="I21" s="5"/>
      <c r="J21" s="5"/>
      <c r="K21" s="5">
        <v>0</v>
      </c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67.5" customHeight="1" x14ac:dyDescent="0.25">
      <c r="A22" s="19"/>
      <c r="B22" s="18" t="s">
        <v>32</v>
      </c>
      <c r="C22" s="5">
        <f t="shared" si="6"/>
        <v>2253.1999999999998</v>
      </c>
      <c r="D22" s="5"/>
      <c r="E22" s="5"/>
      <c r="F22" s="5">
        <v>2253.1999999999998</v>
      </c>
      <c r="G22" s="5"/>
      <c r="H22" s="5">
        <f t="shared" si="7"/>
        <v>546.1</v>
      </c>
      <c r="I22" s="5"/>
      <c r="J22" s="5"/>
      <c r="K22" s="5">
        <v>546.1</v>
      </c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66" customHeight="1" x14ac:dyDescent="0.25">
      <c r="A23" s="19"/>
      <c r="B23" s="18" t="s">
        <v>33</v>
      </c>
      <c r="C23" s="5">
        <f t="shared" si="6"/>
        <v>300</v>
      </c>
      <c r="D23" s="5"/>
      <c r="E23" s="5">
        <v>300</v>
      </c>
      <c r="F23" s="5"/>
      <c r="G23" s="5"/>
      <c r="H23" s="5">
        <f t="shared" si="7"/>
        <v>0</v>
      </c>
      <c r="I23" s="5"/>
      <c r="J23" s="5">
        <v>0</v>
      </c>
      <c r="K23" s="5"/>
      <c r="L23" s="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73.5" customHeight="1" x14ac:dyDescent="0.25">
      <c r="A24" s="19"/>
      <c r="B24" s="18" t="s">
        <v>34</v>
      </c>
      <c r="C24" s="5">
        <f t="shared" si="6"/>
        <v>300</v>
      </c>
      <c r="D24" s="5"/>
      <c r="E24" s="5"/>
      <c r="F24" s="5">
        <v>300</v>
      </c>
      <c r="G24" s="5"/>
      <c r="H24" s="5"/>
      <c r="I24" s="5"/>
      <c r="J24" s="5"/>
      <c r="K24" s="5">
        <v>0</v>
      </c>
      <c r="L24" s="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44.25" customHeight="1" x14ac:dyDescent="0.25">
      <c r="A25" s="19"/>
      <c r="B25" s="18" t="s">
        <v>35</v>
      </c>
      <c r="C25" s="5">
        <f t="shared" si="6"/>
        <v>35</v>
      </c>
      <c r="D25" s="5"/>
      <c r="E25" s="5"/>
      <c r="F25" s="5">
        <v>35</v>
      </c>
      <c r="G25" s="5"/>
      <c r="H25" s="5">
        <f t="shared" si="7"/>
        <v>25</v>
      </c>
      <c r="I25" s="5"/>
      <c r="J25" s="5"/>
      <c r="K25" s="5">
        <v>25</v>
      </c>
      <c r="L25" s="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71.25" customHeight="1" x14ac:dyDescent="0.25">
      <c r="A26" s="19"/>
      <c r="B26" s="18" t="s">
        <v>36</v>
      </c>
      <c r="C26" s="5">
        <f t="shared" si="6"/>
        <v>470</v>
      </c>
      <c r="D26" s="5"/>
      <c r="E26" s="5"/>
      <c r="F26" s="5">
        <v>470</v>
      </c>
      <c r="G26" s="5"/>
      <c r="H26" s="5">
        <f t="shared" si="7"/>
        <v>288.7</v>
      </c>
      <c r="I26" s="5"/>
      <c r="J26" s="5"/>
      <c r="K26" s="5">
        <v>288.7</v>
      </c>
      <c r="L26" s="5"/>
    </row>
    <row r="27" spans="1:26" ht="130.5" customHeight="1" x14ac:dyDescent="0.25">
      <c r="A27" s="20" t="s">
        <v>37</v>
      </c>
      <c r="B27" s="22"/>
      <c r="C27" s="10">
        <f>C28+C29+C30+C32+C31</f>
        <v>3032.8</v>
      </c>
      <c r="D27" s="10">
        <f t="shared" ref="D27:L27" si="8">D28+D29+D30+D32+D31</f>
        <v>0</v>
      </c>
      <c r="E27" s="10">
        <f t="shared" si="8"/>
        <v>653.6</v>
      </c>
      <c r="F27" s="10">
        <f t="shared" si="8"/>
        <v>2379.1999999999998</v>
      </c>
      <c r="G27" s="10">
        <f t="shared" si="8"/>
        <v>0</v>
      </c>
      <c r="H27" s="10">
        <f t="shared" si="8"/>
        <v>859.09999999999991</v>
      </c>
      <c r="I27" s="10">
        <f t="shared" si="8"/>
        <v>0</v>
      </c>
      <c r="J27" s="10">
        <f t="shared" si="8"/>
        <v>549.29999999999995</v>
      </c>
      <c r="K27" s="10">
        <f t="shared" si="8"/>
        <v>309.8</v>
      </c>
      <c r="L27" s="10">
        <f t="shared" si="8"/>
        <v>0</v>
      </c>
    </row>
    <row r="28" spans="1:26" ht="89.25" customHeight="1" x14ac:dyDescent="0.25">
      <c r="A28" s="23"/>
      <c r="B28" s="18" t="s">
        <v>38</v>
      </c>
      <c r="C28" s="5">
        <f>D28+E28+F28</f>
        <v>860.1</v>
      </c>
      <c r="D28" s="8"/>
      <c r="E28" s="8"/>
      <c r="F28" s="8">
        <v>860.1</v>
      </c>
      <c r="G28" s="8"/>
      <c r="H28" s="5">
        <f t="shared" ref="H28:H32" si="9">I28+J28+K28+L28</f>
        <v>309.8</v>
      </c>
      <c r="I28" s="8"/>
      <c r="J28" s="8"/>
      <c r="K28" s="8">
        <v>309.8</v>
      </c>
      <c r="L28" s="8"/>
    </row>
    <row r="29" spans="1:26" ht="108" customHeight="1" x14ac:dyDescent="0.25">
      <c r="A29" s="23"/>
      <c r="B29" s="18" t="s">
        <v>39</v>
      </c>
      <c r="C29" s="5">
        <f>D29+E29+F29</f>
        <v>84.4</v>
      </c>
      <c r="D29" s="8"/>
      <c r="E29" s="8"/>
      <c r="F29" s="8">
        <v>84.4</v>
      </c>
      <c r="G29" s="8"/>
      <c r="H29" s="5">
        <f t="shared" si="9"/>
        <v>0</v>
      </c>
      <c r="I29" s="8"/>
      <c r="J29" s="8"/>
      <c r="K29" s="8">
        <v>0</v>
      </c>
      <c r="L29" s="8"/>
    </row>
    <row r="30" spans="1:26" ht="94.5" customHeight="1" x14ac:dyDescent="0.25">
      <c r="A30" s="23"/>
      <c r="B30" s="18" t="s">
        <v>11</v>
      </c>
      <c r="C30" s="5">
        <f t="shared" ref="C30" si="10">D30+E30+F30+G30</f>
        <v>653.6</v>
      </c>
      <c r="D30" s="8"/>
      <c r="E30" s="8">
        <v>653.6</v>
      </c>
      <c r="F30" s="8"/>
      <c r="G30" s="8"/>
      <c r="H30" s="5">
        <f t="shared" ref="H30" si="11">I30+J30+K30+L30</f>
        <v>549.29999999999995</v>
      </c>
      <c r="I30" s="8"/>
      <c r="J30" s="8">
        <v>549.29999999999995</v>
      </c>
      <c r="K30" s="8"/>
      <c r="L30" s="8"/>
    </row>
    <row r="31" spans="1:26" ht="183.75" customHeight="1" x14ac:dyDescent="0.25">
      <c r="A31" s="23"/>
      <c r="B31" s="18" t="s">
        <v>52</v>
      </c>
      <c r="C31" s="5">
        <f t="shared" ref="C31" si="12">D31+E31+F31+G31</f>
        <v>584.70000000000005</v>
      </c>
      <c r="D31" s="8"/>
      <c r="E31" s="8"/>
      <c r="F31" s="8">
        <v>584.70000000000005</v>
      </c>
      <c r="G31" s="8"/>
      <c r="H31" s="5">
        <f t="shared" ref="H31" si="13">I31+J31+K31+L31</f>
        <v>0</v>
      </c>
      <c r="I31" s="8"/>
      <c r="J31" s="8"/>
      <c r="K31" s="8">
        <v>0</v>
      </c>
      <c r="L31" s="8"/>
    </row>
    <row r="32" spans="1:26" ht="172.5" customHeight="1" x14ac:dyDescent="0.25">
      <c r="A32" s="23"/>
      <c r="B32" s="18" t="s">
        <v>25</v>
      </c>
      <c r="C32" s="5">
        <f t="shared" si="6"/>
        <v>850</v>
      </c>
      <c r="D32" s="8"/>
      <c r="E32" s="8"/>
      <c r="F32" s="8">
        <v>850</v>
      </c>
      <c r="G32" s="8"/>
      <c r="H32" s="5">
        <f t="shared" si="9"/>
        <v>0</v>
      </c>
      <c r="I32" s="8"/>
      <c r="J32" s="8"/>
      <c r="K32" s="8">
        <v>0</v>
      </c>
      <c r="L32" s="8"/>
    </row>
    <row r="33" spans="1:12" ht="112.5" customHeight="1" x14ac:dyDescent="0.25">
      <c r="A33" s="20" t="s">
        <v>40</v>
      </c>
      <c r="B33" s="20"/>
      <c r="C33" s="10">
        <f>C34+C35</f>
        <v>100</v>
      </c>
      <c r="D33" s="10">
        <f t="shared" ref="D33:L33" si="14">D34+D35</f>
        <v>0</v>
      </c>
      <c r="E33" s="10">
        <f t="shared" si="14"/>
        <v>0</v>
      </c>
      <c r="F33" s="10">
        <f t="shared" si="14"/>
        <v>100</v>
      </c>
      <c r="G33" s="10">
        <f t="shared" si="14"/>
        <v>0</v>
      </c>
      <c r="H33" s="10">
        <f t="shared" si="14"/>
        <v>0</v>
      </c>
      <c r="I33" s="10">
        <f t="shared" si="14"/>
        <v>0</v>
      </c>
      <c r="J33" s="10">
        <f t="shared" si="14"/>
        <v>0</v>
      </c>
      <c r="K33" s="10">
        <f t="shared" si="14"/>
        <v>0</v>
      </c>
      <c r="L33" s="10">
        <f t="shared" si="14"/>
        <v>0</v>
      </c>
    </row>
    <row r="34" spans="1:12" ht="126" customHeight="1" x14ac:dyDescent="0.25">
      <c r="A34" s="24"/>
      <c r="B34" s="18" t="s">
        <v>41</v>
      </c>
      <c r="C34" s="5">
        <f>D34+E34+F34+G34</f>
        <v>20</v>
      </c>
      <c r="D34" s="5"/>
      <c r="E34" s="5"/>
      <c r="F34" s="5">
        <v>20</v>
      </c>
      <c r="G34" s="8"/>
      <c r="H34" s="5">
        <f>I34+J34+K34+L34</f>
        <v>0</v>
      </c>
      <c r="I34" s="5"/>
      <c r="J34" s="5"/>
      <c r="K34" s="5">
        <v>0</v>
      </c>
      <c r="L34" s="8"/>
    </row>
    <row r="35" spans="1:12" ht="83.25" customHeight="1" x14ac:dyDescent="0.25">
      <c r="A35" s="23"/>
      <c r="B35" s="18" t="s">
        <v>42</v>
      </c>
      <c r="C35" s="5">
        <f t="shared" ref="C35" si="15">D35+E35+F35+G35</f>
        <v>80</v>
      </c>
      <c r="D35" s="8"/>
      <c r="E35" s="8"/>
      <c r="F35" s="8">
        <v>80</v>
      </c>
      <c r="G35" s="8"/>
      <c r="H35" s="5">
        <f t="shared" ref="H35" si="16">I35+J35+K35+L35</f>
        <v>0</v>
      </c>
      <c r="I35" s="8"/>
      <c r="J35" s="8"/>
      <c r="K35" s="8">
        <v>0</v>
      </c>
      <c r="L35" s="8"/>
    </row>
    <row r="36" spans="1:12" ht="133.5" customHeight="1" x14ac:dyDescent="0.25">
      <c r="A36" s="25" t="s">
        <v>43</v>
      </c>
      <c r="B36" s="24"/>
      <c r="C36" s="6">
        <f>C37+C38+C39+C40</f>
        <v>2425.7999999999997</v>
      </c>
      <c r="D36" s="6">
        <f t="shared" ref="D36:K36" si="17">D37+D38+D39+D40</f>
        <v>0</v>
      </c>
      <c r="E36" s="6">
        <f t="shared" si="17"/>
        <v>2083.3999999999996</v>
      </c>
      <c r="F36" s="6">
        <f t="shared" si="17"/>
        <v>342.4</v>
      </c>
      <c r="G36" s="6"/>
      <c r="H36" s="6">
        <f t="shared" si="17"/>
        <v>413.6</v>
      </c>
      <c r="I36" s="6">
        <f t="shared" si="17"/>
        <v>0</v>
      </c>
      <c r="J36" s="6">
        <f t="shared" si="17"/>
        <v>382.3</v>
      </c>
      <c r="K36" s="6">
        <f t="shared" si="17"/>
        <v>31.3</v>
      </c>
      <c r="L36" s="9"/>
    </row>
    <row r="37" spans="1:12" ht="180" x14ac:dyDescent="0.25">
      <c r="A37" s="25"/>
      <c r="B37" s="18" t="s">
        <v>44</v>
      </c>
      <c r="C37" s="5">
        <f>D37+E37+F37</f>
        <v>941.8</v>
      </c>
      <c r="D37" s="8"/>
      <c r="E37" s="8">
        <v>941.8</v>
      </c>
      <c r="F37" s="8"/>
      <c r="G37" s="8"/>
      <c r="H37" s="5">
        <f>I37+J37+K37</f>
        <v>382.3</v>
      </c>
      <c r="I37" s="8"/>
      <c r="J37" s="8">
        <v>382.3</v>
      </c>
      <c r="K37" s="8"/>
      <c r="L37" s="8"/>
    </row>
    <row r="38" spans="1:12" ht="195" x14ac:dyDescent="0.25">
      <c r="A38" s="23"/>
      <c r="B38" s="18" t="s">
        <v>45</v>
      </c>
      <c r="C38" s="5">
        <f t="shared" ref="C38:C40" si="18">D38+E38+F38</f>
        <v>84</v>
      </c>
      <c r="D38" s="8"/>
      <c r="E38" s="8"/>
      <c r="F38" s="8">
        <v>84</v>
      </c>
      <c r="G38" s="8"/>
      <c r="H38" s="5">
        <f t="shared" ref="H38:H40" si="19">I38+J38+K38</f>
        <v>31.3</v>
      </c>
      <c r="I38" s="8"/>
      <c r="J38" s="8"/>
      <c r="K38" s="8">
        <v>31.3</v>
      </c>
      <c r="L38" s="8"/>
    </row>
    <row r="39" spans="1:12" ht="213" customHeight="1" x14ac:dyDescent="0.25">
      <c r="A39" s="23"/>
      <c r="B39" s="18" t="s">
        <v>46</v>
      </c>
      <c r="C39" s="5">
        <f t="shared" si="18"/>
        <v>1141.5999999999999</v>
      </c>
      <c r="D39" s="8"/>
      <c r="E39" s="8">
        <v>1141.5999999999999</v>
      </c>
      <c r="F39" s="8"/>
      <c r="G39" s="8"/>
      <c r="H39" s="5">
        <f t="shared" si="19"/>
        <v>0</v>
      </c>
      <c r="I39" s="8"/>
      <c r="J39" s="8">
        <v>0</v>
      </c>
      <c r="K39" s="8"/>
      <c r="L39" s="8"/>
    </row>
    <row r="40" spans="1:12" ht="216.75" customHeight="1" x14ac:dyDescent="0.25">
      <c r="A40" s="23"/>
      <c r="B40" s="18" t="s">
        <v>47</v>
      </c>
      <c r="C40" s="5">
        <f t="shared" si="18"/>
        <v>258.39999999999998</v>
      </c>
      <c r="D40" s="8"/>
      <c r="E40" s="8"/>
      <c r="F40" s="8">
        <v>258.39999999999998</v>
      </c>
      <c r="G40" s="8"/>
      <c r="H40" s="5">
        <f t="shared" si="19"/>
        <v>0</v>
      </c>
      <c r="I40" s="8"/>
      <c r="J40" s="8"/>
      <c r="K40" s="8">
        <v>0</v>
      </c>
      <c r="L40" s="8"/>
    </row>
    <row r="41" spans="1:12" ht="128.25" x14ac:dyDescent="0.25">
      <c r="A41" s="26" t="s">
        <v>49</v>
      </c>
      <c r="B41" s="22"/>
      <c r="C41" s="10">
        <f>C42+C43+C44</f>
        <v>39395.4</v>
      </c>
      <c r="D41" s="10">
        <f t="shared" ref="D41:L41" si="20">D42+D43+D44</f>
        <v>0</v>
      </c>
      <c r="E41" s="10">
        <f t="shared" si="20"/>
        <v>36845.9</v>
      </c>
      <c r="F41" s="10">
        <f t="shared" si="20"/>
        <v>2549.5</v>
      </c>
      <c r="G41" s="10">
        <f t="shared" si="20"/>
        <v>0</v>
      </c>
      <c r="H41" s="10">
        <f t="shared" si="20"/>
        <v>25569.1</v>
      </c>
      <c r="I41" s="10">
        <f t="shared" si="20"/>
        <v>0</v>
      </c>
      <c r="J41" s="10">
        <f t="shared" si="20"/>
        <v>25569.1</v>
      </c>
      <c r="K41" s="10">
        <f t="shared" si="20"/>
        <v>0</v>
      </c>
      <c r="L41" s="10">
        <f t="shared" si="20"/>
        <v>0</v>
      </c>
    </row>
    <row r="42" spans="1:12" ht="120" x14ac:dyDescent="0.25">
      <c r="A42" s="23"/>
      <c r="B42" s="18" t="s">
        <v>48</v>
      </c>
      <c r="C42" s="5">
        <f>D42+E42+F42</f>
        <v>1573.8</v>
      </c>
      <c r="D42" s="8"/>
      <c r="E42" s="8"/>
      <c r="F42" s="8">
        <v>1573.8</v>
      </c>
      <c r="G42" s="8"/>
      <c r="H42" s="5">
        <f t="shared" ref="H42:H44" si="21">I42+J42+K42+L42</f>
        <v>0</v>
      </c>
      <c r="I42" s="8"/>
      <c r="J42" s="8"/>
      <c r="K42" s="8">
        <v>0</v>
      </c>
      <c r="L42" s="8"/>
    </row>
    <row r="43" spans="1:12" ht="165" x14ac:dyDescent="0.25">
      <c r="A43" s="23"/>
      <c r="B43" s="18" t="s">
        <v>50</v>
      </c>
      <c r="C43" s="5">
        <f>D43+E43+F43</f>
        <v>18306.900000000001</v>
      </c>
      <c r="D43" s="8"/>
      <c r="E43" s="8">
        <v>18306.900000000001</v>
      </c>
      <c r="F43" s="8"/>
      <c r="G43" s="8"/>
      <c r="H43" s="5">
        <f t="shared" ref="H43" si="22">I43+J43+K43+L43</f>
        <v>12212.1</v>
      </c>
      <c r="I43" s="8"/>
      <c r="J43" s="8">
        <v>12212.1</v>
      </c>
      <c r="K43" s="8"/>
      <c r="L43" s="8"/>
    </row>
    <row r="44" spans="1:12" ht="225" x14ac:dyDescent="0.25">
      <c r="A44" s="23"/>
      <c r="B44" s="18" t="s">
        <v>51</v>
      </c>
      <c r="C44" s="5">
        <f>D44+E44+F44</f>
        <v>19514.7</v>
      </c>
      <c r="D44" s="8"/>
      <c r="E44" s="8">
        <v>18539</v>
      </c>
      <c r="F44" s="8">
        <v>975.7</v>
      </c>
      <c r="G44" s="8"/>
      <c r="H44" s="5">
        <f t="shared" si="21"/>
        <v>13357</v>
      </c>
      <c r="I44" s="8"/>
      <c r="J44" s="8">
        <v>13357</v>
      </c>
      <c r="K44" s="8">
        <v>0</v>
      </c>
      <c r="L44" s="8"/>
    </row>
    <row r="45" spans="1:12" ht="31.5" x14ac:dyDescent="0.25">
      <c r="A45" s="7" t="s">
        <v>12</v>
      </c>
      <c r="B45" s="7"/>
      <c r="C45" s="6">
        <f>C10+C17+C27+C33+C36+C41</f>
        <v>56597.8</v>
      </c>
      <c r="D45" s="6">
        <f t="shared" ref="D45:L45" si="23">D10+D17+D27+D33+D36+D41</f>
        <v>0</v>
      </c>
      <c r="E45" s="6">
        <f t="shared" si="23"/>
        <v>39882.9</v>
      </c>
      <c r="F45" s="6">
        <f t="shared" si="23"/>
        <v>16714.900000000001</v>
      </c>
      <c r="G45" s="6">
        <f t="shared" si="23"/>
        <v>0</v>
      </c>
      <c r="H45" s="6">
        <f t="shared" si="23"/>
        <v>30601.9</v>
      </c>
      <c r="I45" s="6">
        <f t="shared" si="23"/>
        <v>0</v>
      </c>
      <c r="J45" s="6">
        <f t="shared" si="23"/>
        <v>26500.699999999997</v>
      </c>
      <c r="K45" s="6">
        <f t="shared" si="23"/>
        <v>4101.2000000000007</v>
      </c>
      <c r="L45" s="6">
        <f t="shared" si="23"/>
        <v>0</v>
      </c>
    </row>
    <row r="48" spans="1:12" x14ac:dyDescent="0.25">
      <c r="A48" s="1" t="s">
        <v>13</v>
      </c>
      <c r="D48" s="1" t="s">
        <v>14</v>
      </c>
    </row>
    <row r="50" spans="1:2" x14ac:dyDescent="0.25">
      <c r="A50" s="1" t="s">
        <v>16</v>
      </c>
      <c r="B50" s="1" t="s">
        <v>15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2016-07-18T10:37:16Z</dcterms:modified>
</cp:coreProperties>
</file>